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ubhamSakpal\Desktop\"/>
    </mc:Choice>
  </mc:AlternateContent>
  <xr:revisionPtr revIDLastSave="0" documentId="13_ncr:1_{16FC1E3E-2D9B-47F5-8754-CA2F2A935588}" xr6:coauthVersionLast="47" xr6:coauthVersionMax="47" xr10:uidLastSave="{00000000-0000-0000-0000-000000000000}"/>
  <bookViews>
    <workbookView xWindow="-108" yWindow="-108" windowWidth="23256" windowHeight="12456" activeTab="2" xr2:uid="{8DDE8F0D-D9B1-462C-9116-938C913CF3A2}"/>
  </bookViews>
  <sheets>
    <sheet name="P &amp; L Year" sheetId="1" r:id="rId1"/>
    <sheet name="P &amp; L Month" sheetId="3" r:id="rId2"/>
    <sheet name="P &amp; L Markets" sheetId="4" r:id="rId3"/>
    <sheet name="GM% By Quarters" sheetId="5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101" i="5" l="1"/>
  <c r="F101" i="5"/>
  <c r="G100" i="5"/>
  <c r="F100" i="5"/>
  <c r="G99" i="5"/>
  <c r="F99" i="5"/>
  <c r="G98" i="5"/>
  <c r="F98" i="5"/>
  <c r="G97" i="5"/>
  <c r="F97" i="5"/>
  <c r="G96" i="5"/>
  <c r="F96" i="5"/>
  <c r="G95" i="5"/>
  <c r="F95" i="5"/>
  <c r="G94" i="5"/>
  <c r="F94" i="5"/>
  <c r="G93" i="5"/>
  <c r="F93" i="5"/>
  <c r="G92" i="5"/>
  <c r="F92" i="5"/>
  <c r="G91" i="5"/>
  <c r="F91" i="5"/>
  <c r="G90" i="5"/>
  <c r="F90" i="5"/>
  <c r="G89" i="5"/>
  <c r="F89" i="5"/>
  <c r="G88" i="5"/>
  <c r="F88" i="5"/>
  <c r="G87" i="5"/>
  <c r="F87" i="5"/>
  <c r="G86" i="5"/>
  <c r="F86" i="5"/>
  <c r="G85" i="5"/>
  <c r="F85" i="5"/>
  <c r="G84" i="5"/>
  <c r="F84" i="5"/>
  <c r="G83" i="5"/>
  <c r="F83" i="5"/>
  <c r="G82" i="5"/>
  <c r="F82" i="5"/>
  <c r="G81" i="5"/>
  <c r="F81" i="5"/>
  <c r="G80" i="5"/>
  <c r="F80" i="5"/>
  <c r="G79" i="5"/>
  <c r="F79" i="5"/>
  <c r="G78" i="5"/>
  <c r="F78" i="5"/>
  <c r="G77" i="5"/>
  <c r="F77" i="5"/>
  <c r="G76" i="5"/>
  <c r="F76" i="5"/>
  <c r="G75" i="5"/>
  <c r="F75" i="5"/>
  <c r="G74" i="5"/>
  <c r="F74" i="5"/>
  <c r="G73" i="5"/>
  <c r="F73" i="5"/>
  <c r="G72" i="5"/>
  <c r="F72" i="5"/>
  <c r="G71" i="5"/>
  <c r="F71" i="5"/>
  <c r="G70" i="5"/>
  <c r="F70" i="5"/>
  <c r="G69" i="5"/>
  <c r="F69" i="5"/>
  <c r="G68" i="5"/>
  <c r="F68" i="5"/>
  <c r="G67" i="5"/>
  <c r="F67" i="5"/>
  <c r="G66" i="5"/>
  <c r="F66" i="5"/>
  <c r="G65" i="5"/>
  <c r="F65" i="5"/>
  <c r="G64" i="5"/>
  <c r="F64" i="5"/>
  <c r="G63" i="5"/>
  <c r="F63" i="5"/>
  <c r="G62" i="5"/>
  <c r="F62" i="5"/>
  <c r="G61" i="5"/>
  <c r="F61" i="5"/>
  <c r="G60" i="5"/>
  <c r="F60" i="5"/>
  <c r="G59" i="5"/>
  <c r="F59" i="5"/>
  <c r="G58" i="5"/>
  <c r="F58" i="5"/>
  <c r="G57" i="5"/>
  <c r="F57" i="5"/>
  <c r="G56" i="5"/>
  <c r="F56" i="5"/>
  <c r="G55" i="5"/>
  <c r="F55" i="5"/>
  <c r="G54" i="5"/>
  <c r="F54" i="5"/>
  <c r="G53" i="5"/>
  <c r="F53" i="5"/>
  <c r="G52" i="5"/>
  <c r="F52" i="5"/>
  <c r="G51" i="5"/>
  <c r="F51" i="5"/>
  <c r="G50" i="5"/>
  <c r="F50" i="5"/>
  <c r="G49" i="5"/>
  <c r="F49" i="5"/>
  <c r="G48" i="5"/>
  <c r="F48" i="5"/>
  <c r="G47" i="5"/>
  <c r="F47" i="5"/>
  <c r="G46" i="5"/>
  <c r="F46" i="5"/>
  <c r="G45" i="5"/>
  <c r="F45" i="5"/>
  <c r="G44" i="5"/>
  <c r="F44" i="5"/>
  <c r="G43" i="5"/>
  <c r="F43" i="5"/>
  <c r="G42" i="5"/>
  <c r="F42" i="5"/>
  <c r="G41" i="5"/>
  <c r="F41" i="5"/>
  <c r="G102" i="4"/>
  <c r="F102" i="4"/>
  <c r="G101" i="4"/>
  <c r="F101" i="4"/>
  <c r="G100" i="4"/>
  <c r="F100" i="4"/>
  <c r="G99" i="4"/>
  <c r="F99" i="4"/>
  <c r="G98" i="4"/>
  <c r="F98" i="4"/>
  <c r="G97" i="4"/>
  <c r="F97" i="4"/>
  <c r="G96" i="4"/>
  <c r="F96" i="4"/>
  <c r="G95" i="4"/>
  <c r="F95" i="4"/>
  <c r="G94" i="4"/>
  <c r="F94" i="4"/>
  <c r="G93" i="4"/>
  <c r="F93" i="4"/>
  <c r="G92" i="4"/>
  <c r="F92" i="4"/>
  <c r="G91" i="4"/>
  <c r="F91" i="4"/>
  <c r="G90" i="4"/>
  <c r="F90" i="4"/>
  <c r="G89" i="4"/>
  <c r="F89" i="4"/>
  <c r="G88" i="4"/>
  <c r="F88" i="4"/>
  <c r="G87" i="4"/>
  <c r="F87" i="4"/>
  <c r="G86" i="4"/>
  <c r="F86" i="4"/>
  <c r="G85" i="4"/>
  <c r="F85" i="4"/>
  <c r="G84" i="4"/>
  <c r="F84" i="4"/>
  <c r="G83" i="4"/>
  <c r="F83" i="4"/>
  <c r="G82" i="4"/>
  <c r="F82" i="4"/>
  <c r="G81" i="4"/>
  <c r="F81" i="4"/>
  <c r="G80" i="4"/>
  <c r="F80" i="4"/>
  <c r="G79" i="4"/>
  <c r="F79" i="4"/>
  <c r="G78" i="4"/>
  <c r="F78" i="4"/>
  <c r="G77" i="4"/>
  <c r="F77" i="4"/>
  <c r="G76" i="4"/>
  <c r="F76" i="4"/>
  <c r="G75" i="4"/>
  <c r="F75" i="4"/>
  <c r="G74" i="4"/>
  <c r="F74" i="4"/>
  <c r="G73" i="4"/>
  <c r="F73" i="4"/>
  <c r="G72" i="4"/>
  <c r="F72" i="4"/>
  <c r="G71" i="4"/>
  <c r="F71" i="4"/>
  <c r="G70" i="4"/>
  <c r="F70" i="4"/>
  <c r="G69" i="4"/>
  <c r="F69" i="4"/>
  <c r="G68" i="4"/>
  <c r="F68" i="4"/>
  <c r="G67" i="4"/>
  <c r="F67" i="4"/>
  <c r="G66" i="4"/>
  <c r="F66" i="4"/>
  <c r="G65" i="4"/>
  <c r="F65" i="4"/>
  <c r="G64" i="4"/>
  <c r="F64" i="4"/>
  <c r="G63" i="4"/>
  <c r="F63" i="4"/>
  <c r="G62" i="4"/>
  <c r="F62" i="4"/>
  <c r="G61" i="4"/>
  <c r="F61" i="4"/>
  <c r="G60" i="4"/>
  <c r="F60" i="4"/>
  <c r="G59" i="4"/>
  <c r="F59" i="4"/>
  <c r="G58" i="4"/>
  <c r="F58" i="4"/>
  <c r="G57" i="4"/>
  <c r="F57" i="4"/>
  <c r="G56" i="4"/>
  <c r="F56" i="4"/>
  <c r="G55" i="4"/>
  <c r="F55" i="4"/>
  <c r="G54" i="4"/>
  <c r="F54" i="4"/>
  <c r="G53" i="4"/>
  <c r="F53" i="4"/>
  <c r="G52" i="4"/>
  <c r="F52" i="4"/>
  <c r="G51" i="4"/>
  <c r="F51" i="4"/>
  <c r="G50" i="4"/>
  <c r="F50" i="4"/>
  <c r="G49" i="4"/>
  <c r="F49" i="4"/>
  <c r="G48" i="4"/>
  <c r="F48" i="4"/>
  <c r="G47" i="4"/>
  <c r="F47" i="4"/>
  <c r="G46" i="4"/>
  <c r="F46" i="4"/>
  <c r="G45" i="4"/>
  <c r="F45" i="4"/>
  <c r="G44" i="4"/>
  <c r="F44" i="4"/>
  <c r="G43" i="4"/>
  <c r="F43" i="4"/>
  <c r="G42" i="4"/>
  <c r="F42" i="4"/>
  <c r="G41" i="4"/>
  <c r="F41" i="4"/>
  <c r="G40" i="4"/>
  <c r="F40" i="4"/>
  <c r="G39" i="4"/>
  <c r="F39" i="4"/>
  <c r="G38" i="4"/>
  <c r="F38" i="4"/>
  <c r="G37" i="4"/>
  <c r="F37" i="4"/>
  <c r="G36" i="4"/>
  <c r="F36" i="4"/>
  <c r="G35" i="4"/>
  <c r="F35" i="4"/>
  <c r="G34" i="4"/>
  <c r="F34" i="4"/>
  <c r="G33" i="4"/>
  <c r="F33" i="4"/>
  <c r="C66" i="3"/>
  <c r="C65" i="3"/>
  <c r="C64" i="3"/>
  <c r="D58" i="3"/>
  <c r="E58" i="3"/>
  <c r="F58" i="3"/>
  <c r="G58" i="3"/>
  <c r="H58" i="3"/>
  <c r="I58" i="3"/>
  <c r="J58" i="3"/>
  <c r="K58" i="3"/>
  <c r="L58" i="3"/>
  <c r="M58" i="3"/>
  <c r="N58" i="3"/>
  <c r="O58" i="3"/>
  <c r="C58" i="3"/>
  <c r="C56" i="3"/>
  <c r="D57" i="3"/>
  <c r="E57" i="3"/>
  <c r="F57" i="3"/>
  <c r="G57" i="3"/>
  <c r="H57" i="3"/>
  <c r="I57" i="3"/>
  <c r="J57" i="3"/>
  <c r="K57" i="3"/>
  <c r="L57" i="3"/>
  <c r="M57" i="3"/>
  <c r="N57" i="3"/>
  <c r="O57" i="3"/>
  <c r="C57" i="3"/>
  <c r="C55" i="3"/>
  <c r="D56" i="3"/>
  <c r="E56" i="3"/>
  <c r="F56" i="3"/>
  <c r="G56" i="3"/>
  <c r="H56" i="3"/>
  <c r="I56" i="3"/>
  <c r="J56" i="3"/>
  <c r="K56" i="3"/>
  <c r="L56" i="3"/>
  <c r="M56" i="3"/>
  <c r="N56" i="3"/>
  <c r="O56" i="3"/>
  <c r="D55" i="3"/>
  <c r="E55" i="3"/>
  <c r="F55" i="3"/>
  <c r="G55" i="3"/>
  <c r="H55" i="3"/>
  <c r="I55" i="3"/>
  <c r="J55" i="3"/>
  <c r="K55" i="3"/>
  <c r="L55" i="3"/>
  <c r="M55" i="3"/>
  <c r="N55" i="3"/>
  <c r="O55" i="3"/>
  <c r="F34" i="3"/>
  <c r="G34" i="3"/>
  <c r="G106" i="3"/>
  <c r="F106" i="3"/>
  <c r="G105" i="3"/>
  <c r="F105" i="3"/>
  <c r="G104" i="3"/>
  <c r="F104" i="3"/>
  <c r="G103" i="3"/>
  <c r="F103" i="3"/>
  <c r="G102" i="3"/>
  <c r="F102" i="3"/>
  <c r="G101" i="3"/>
  <c r="F101" i="3"/>
  <c r="G100" i="3"/>
  <c r="F100" i="3"/>
  <c r="G99" i="3"/>
  <c r="F99" i="3"/>
  <c r="G98" i="3"/>
  <c r="F98" i="3"/>
  <c r="G97" i="3"/>
  <c r="F97" i="3"/>
  <c r="G96" i="3"/>
  <c r="F96" i="3"/>
  <c r="G95" i="3"/>
  <c r="F95" i="3"/>
  <c r="G94" i="3"/>
  <c r="F94" i="3"/>
  <c r="G93" i="3"/>
  <c r="F93" i="3"/>
  <c r="G92" i="3"/>
  <c r="F92" i="3"/>
  <c r="G91" i="3"/>
  <c r="F91" i="3"/>
  <c r="G90" i="3"/>
  <c r="F90" i="3"/>
  <c r="G89" i="3"/>
  <c r="F89" i="3"/>
  <c r="G88" i="3"/>
  <c r="F88" i="3"/>
  <c r="G87" i="3"/>
  <c r="F87" i="3"/>
  <c r="G86" i="3"/>
  <c r="F86" i="3"/>
  <c r="G85" i="3"/>
  <c r="F85" i="3"/>
  <c r="G84" i="3"/>
  <c r="F84" i="3"/>
  <c r="G83" i="3"/>
  <c r="F83" i="3"/>
  <c r="G82" i="3"/>
  <c r="F82" i="3"/>
  <c r="G81" i="3"/>
  <c r="F81" i="3"/>
  <c r="G80" i="3"/>
  <c r="F80" i="3"/>
  <c r="G79" i="3"/>
  <c r="F79" i="3"/>
  <c r="G78" i="3"/>
  <c r="F78" i="3"/>
  <c r="G77" i="3"/>
  <c r="F77" i="3"/>
  <c r="G76" i="3"/>
  <c r="F76" i="3"/>
  <c r="G75" i="3"/>
  <c r="F75" i="3"/>
  <c r="G74" i="3"/>
  <c r="F74" i="3"/>
  <c r="G73" i="3"/>
  <c r="F73" i="3"/>
  <c r="G72" i="3"/>
  <c r="F72" i="3"/>
  <c r="G71" i="3"/>
  <c r="F71" i="3"/>
  <c r="G70" i="3"/>
  <c r="F70" i="3"/>
  <c r="G69" i="3"/>
  <c r="F69" i="3"/>
  <c r="G68" i="3"/>
  <c r="F68" i="3"/>
  <c r="G67" i="3"/>
  <c r="F67" i="3"/>
  <c r="G66" i="3"/>
  <c r="F66" i="3"/>
  <c r="G65" i="3"/>
  <c r="F65" i="3"/>
  <c r="G64" i="3"/>
  <c r="F64" i="3"/>
  <c r="G63" i="3"/>
  <c r="F63" i="3"/>
  <c r="G62" i="3"/>
  <c r="F62" i="3"/>
  <c r="G61" i="3"/>
  <c r="F61" i="3"/>
  <c r="G60" i="3"/>
  <c r="F60" i="3"/>
  <c r="G59" i="3"/>
  <c r="F59" i="3"/>
  <c r="G54" i="3"/>
  <c r="F54" i="3"/>
  <c r="G53" i="3"/>
  <c r="F53" i="3"/>
  <c r="G48" i="3"/>
  <c r="F48" i="3"/>
  <c r="G33" i="3"/>
  <c r="F33" i="3"/>
  <c r="G32" i="3"/>
  <c r="F32" i="3"/>
  <c r="G18" i="3"/>
  <c r="F18" i="3"/>
  <c r="G16" i="3"/>
  <c r="F16" i="3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" i="1"/>
  <c r="F10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1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2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  <s v="{[fact_sales_monthly].[FY].&amp;[2021]}"/>
    <s v="{[fact_sales_monthly].[FY].&amp;[2019]}"/>
    <s v="{[fact_sales_monthly].[FY].&amp;[2020]}"/>
  </metadataStrings>
  <mdxMetadata count="11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</mdxMetadata>
  <valueMetadata count="1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</valueMetadata>
</metadata>
</file>

<file path=xl/sharedStrings.xml><?xml version="1.0" encoding="utf-8"?>
<sst xmlns="http://schemas.openxmlformats.org/spreadsheetml/2006/main" count="241" uniqueCount="87">
  <si>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</si>
  <si>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</si>
  <si>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</si>
  <si>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</si>
  <si>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</si>
  <si>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</si>
  <si>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</si>
  <si>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</si>
  <si>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</si>
  <si>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</si>
  <si>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All values in USD</t>
  </si>
  <si>
    <t>Net Sales</t>
  </si>
  <si>
    <t>COGS</t>
  </si>
  <si>
    <t>Gross Margin</t>
  </si>
  <si>
    <t>Gross Margin(%)</t>
  </si>
  <si>
    <t>P &amp; L</t>
  </si>
  <si>
    <t>By Fiscal Years</t>
  </si>
  <si>
    <t>Fiscal Years</t>
  </si>
  <si>
    <t>Matrics</t>
  </si>
  <si>
    <t>Growth(20to21)</t>
  </si>
  <si>
    <t>customer</t>
  </si>
  <si>
    <t>"21 vs 20" and "Growth(20to21)" is not part of pivot table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</si>
  <si>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</si>
  <si>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</si>
  <si>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</si>
  <si>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</si>
  <si>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</si>
  <si>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</si>
  <si>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</si>
  <si>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</si>
  <si>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</si>
  <si>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</si>
  <si>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</si>
  <si>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</si>
  <si>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</si>
  <si>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</si>
  <si>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</si>
  <si>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</si>
  <si>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</si>
  <si>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</t>
  </si>
  <si>
    <t>Filters</t>
  </si>
  <si>
    <t>By Fiscal Months</t>
  </si>
  <si>
    <t>Net Sales Comparison</t>
  </si>
  <si>
    <t>20 vs 19</t>
  </si>
  <si>
    <t>Growth(20to21)%</t>
  </si>
  <si>
    <t>Growth(19to21)%</t>
  </si>
  <si>
    <t>example</t>
  </si>
  <si>
    <t>21vs20</t>
  </si>
  <si>
    <t>this is absolute %</t>
  </si>
  <si>
    <t>diff(growth)</t>
  </si>
  <si>
    <t>growth %</t>
  </si>
  <si>
    <t>actual growth %</t>
  </si>
  <si>
    <t>Note: Do not modify these pivot tables</t>
  </si>
  <si>
    <t>sub_zone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</si>
  <si>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</si>
  <si>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</si>
  <si>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</si>
  <si>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</si>
  <si>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</si>
  <si>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</si>
  <si>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</si>
  <si>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</si>
  <si>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</si>
  <si>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</si>
  <si>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</si>
  <si>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</si>
  <si>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</si>
  <si>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</si>
  <si>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</si>
  <si>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</si>
  <si>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</si>
  <si>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</si>
  <si>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</si>
  <si>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</si>
  <si>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</si>
  <si>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</si>
  <si>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</si>
  <si>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For Markets</t>
  </si>
  <si>
    <t>Market</t>
  </si>
  <si>
    <t>AtliQ Hardwares</t>
  </si>
  <si>
    <t>ANZ</t>
  </si>
  <si>
    <t>NA</t>
  </si>
  <si>
    <t>NE</t>
  </si>
  <si>
    <t>ROA</t>
  </si>
  <si>
    <t>SE</t>
  </si>
  <si>
    <t>Sub Zone</t>
  </si>
  <si>
    <t>GM% by Quarters (Sub 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</si>
</sst>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4" formatCode="_(&quot;$&quot;* #,##0.00_);_(&quot;$&quot;* \(#,##0.00\);_(&quot;$&quot;* &quot;-&quot;??_);_(@_)"/>
    <numFmt numFmtId="164" formatCode="0.00,,&quot;M&quot;"/>
    <numFmt numFmtId="165" formatCode="0.0%"/>
    <numFmt numFmtId="166" formatCode="0.00%;\-0.00%;0.00%"/>
  </numFmts>
  <fonts count="13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b/>
      <sz val="11"/>
      <color theme="1"/>
      <name val="Avenir Next LT Pro"/>
    </font>
    <font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4"/>
      <color theme="7" tint="-0.249977111117893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12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5" fillId="0" borderId="0" applyFont="0" applyFill="0" applyBorder="0" applyAlignment="0" applyProtection="0"/>
    <xf numFmtId="44" fontId="5" fillId="0" borderId="0" applyFont="0" applyFill="0" applyBorder="0" applyAlignment="0" applyProtection="0"/>
  </cellStyleXfs>
  <cellXfs count="40">
    <xf numFmtId="0" fontId="0" fillId="0" borderId="0" xfId="0"/>
    <xf numFmtId="0" fontId="1" fillId="0" borderId="0" xfId="0" applyFont="1"/>
    <xf numFmtId="0" fontId="2" fillId="0" borderId="0" xfId="0" applyFont="1"/>
    <xf numFmtId="0" fontId="6" fillId="0" borderId="1" xfId="0" applyFont="1" applyBorder="1"/>
    <xf numFmtId="165" fontId="0" fillId="0" borderId="0" xfId="1" applyNumberFormat="1" applyFont="1"/>
    <xf numFmtId="165" fontId="0" fillId="0" borderId="1" xfId="1" applyNumberFormat="1" applyFont="1" applyBorder="1"/>
    <xf numFmtId="0" fontId="4" fillId="0" borderId="1" xfId="0" pivotButton="1" applyFont="1" applyBorder="1"/>
    <xf numFmtId="0" fontId="4" fillId="0" borderId="1" xfId="0" applyFont="1" applyBorder="1"/>
    <xf numFmtId="165" fontId="3" fillId="0" borderId="1" xfId="0" applyNumberFormat="1" applyFont="1" applyBorder="1"/>
    <xf numFmtId="0" fontId="3" fillId="0" borderId="1" xfId="0" applyFont="1" applyBorder="1" applyAlignment="1">
      <alignment horizontal="left"/>
    </xf>
    <xf numFmtId="0" fontId="3" fillId="0" borderId="0" xfId="0" pivotButton="1" applyFont="1"/>
    <xf numFmtId="0" fontId="3" fillId="0" borderId="0" xfId="0" applyFont="1"/>
    <xf numFmtId="0" fontId="3" fillId="0" borderId="0" xfId="0" applyFont="1" applyAlignment="1">
      <alignment horizontal="left"/>
    </xf>
    <xf numFmtId="164" fontId="3" fillId="0" borderId="0" xfId="0" applyNumberFormat="1" applyFont="1"/>
    <xf numFmtId="0" fontId="6" fillId="0" borderId="0" xfId="0" applyFont="1"/>
    <xf numFmtId="0" fontId="6" fillId="0" borderId="0" xfId="0" pivotButton="1" applyFont="1"/>
    <xf numFmtId="0" fontId="7" fillId="0" borderId="0" xfId="0" applyFont="1"/>
    <xf numFmtId="0" fontId="8" fillId="0" borderId="0" xfId="0" applyFont="1"/>
    <xf numFmtId="0" fontId="0" fillId="0" borderId="2" xfId="0" applyBorder="1" applyAlignment="1">
      <alignment horizontal="center" vertical="center"/>
    </xf>
    <xf numFmtId="44" fontId="0" fillId="0" borderId="2" xfId="2" applyFont="1" applyBorder="1" applyAlignment="1">
      <alignment horizontal="center" vertical="center"/>
    </xf>
    <xf numFmtId="165" fontId="0" fillId="0" borderId="2" xfId="1" applyNumberFormat="1" applyFont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2" fillId="0" borderId="1" xfId="0" applyFont="1" applyBorder="1" applyAlignment="1">
      <alignment horizontal="center" wrapText="1"/>
    </xf>
    <xf numFmtId="0" fontId="0" fillId="0" borderId="1" xfId="0" applyBorder="1"/>
    <xf numFmtId="0" fontId="7" fillId="0" borderId="1" xfId="0" applyFont="1" applyBorder="1"/>
    <xf numFmtId="0" fontId="9" fillId="0" borderId="0" xfId="0" pivotButton="1" applyFont="1"/>
    <xf numFmtId="0" fontId="9" fillId="0" borderId="0" xfId="0" applyFont="1"/>
    <xf numFmtId="0" fontId="9" fillId="0" borderId="0" xfId="0" applyFont="1" applyAlignment="1">
      <alignment horizontal="left"/>
    </xf>
    <xf numFmtId="164" fontId="9" fillId="0" borderId="0" xfId="0" applyNumberFormat="1" applyFont="1"/>
    <xf numFmtId="0" fontId="6" fillId="0" borderId="1" xfId="0" pivotButton="1" applyFont="1" applyBorder="1"/>
    <xf numFmtId="165" fontId="9" fillId="0" borderId="1" xfId="0" applyNumberFormat="1" applyFont="1" applyBorder="1"/>
    <xf numFmtId="0" fontId="9" fillId="0" borderId="1" xfId="0" applyFont="1" applyBorder="1" applyAlignment="1">
      <alignment horizontal="left"/>
    </xf>
    <xf numFmtId="166" fontId="9" fillId="0" borderId="0" xfId="0" applyNumberFormat="1" applyFont="1"/>
    <xf numFmtId="166" fontId="9" fillId="0" borderId="1" xfId="0" applyNumberFormat="1" applyFont="1" applyBorder="1"/>
    <xf numFmtId="0" fontId="6" fillId="0" borderId="3" xfId="0" applyFont="1" applyBorder="1" applyAlignment="1">
      <alignment horizontal="left"/>
    </xf>
    <xf numFmtId="164" fontId="6" fillId="0" borderId="3" xfId="0" applyNumberFormat="1" applyFont="1" applyBorder="1"/>
    <xf numFmtId="166" fontId="6" fillId="0" borderId="3" xfId="0" applyNumberFormat="1" applyFont="1" applyBorder="1"/>
    <xf numFmtId="0" fontId="10" fillId="0" borderId="0" xfId="0" applyFont="1"/>
    <xf numFmtId="0" fontId="11" fillId="0" borderId="0" xfId="0" applyFont="1"/>
    <xf numFmtId="0" fontId="12" fillId="0" borderId="0" xfId="0" applyFont="1"/>
  </cellXfs>
  <cellStyles count="3">
    <cellStyle name="Currency" xfId="2" builtinId="4"/>
    <cellStyle name="Normal" xfId="0" builtinId="0"/>
    <cellStyle name="Percent" xfId="1" builtinId="5"/>
  </cellStyles>
  <dxfs count="213"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numFmt numFmtId="165" formatCode="0.0%"/>
    </dxf>
    <dxf>
      <numFmt numFmtId="164" formatCode="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numFmt numFmtId="165" formatCode="0.0%"/>
    </dxf>
    <dxf>
      <numFmt numFmtId="164" formatCode="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4" formatCode="0.00,,&quot;M&quot;"/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numFmt numFmtId="165" formatCode="0.0%"/>
    </dxf>
    <dxf>
      <numFmt numFmtId="164" formatCode="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5" formatCode="0.0%"/>
    </dxf>
    <dxf>
      <numFmt numFmtId="164" formatCode="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1411A848-DDEF-4AB1-A8DB-F10DB5EB82BC}">
      <tableStyleElement type="wholeTable" dxfId="212"/>
      <tableStyleElement type="headerRow" dxfId="211"/>
      <tableStyleElement type="pageFieldLabels" dxfId="210"/>
      <tableStyleElement type="pageFieldValues" dxfId="209"/>
    </tableStyle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8.577029745371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fact_sales_monthly].[FY].[FY]" caption="FY" numFmtId="0" hierarchy="28" level="1">
      <sharedItems count="3">
        <s v="2019"/>
        <s v="2020"/>
        <s v="2021"/>
      </sharedItems>
    </cacheField>
    <cacheField name="[Measures].[Gross Margin]" caption="Gross Margin" numFmtId="0" hierarchy="42" level="32767"/>
    <cacheField name="[Measures].[Gross Margin(%)]" caption="Gross Margin(%)" numFmtId="0" hierarchy="43" level="32767"/>
    <cacheField name="[Measures].[COGS]" caption="COGS" numFmtId="0" hierarchy="4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4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7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(%)]" caption="Gross Margin(%)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8.801100462966" backgroundQuery="1" createdVersion="8" refreshedVersion="8" minRefreshableVersion="3" recordCount="0" supportSubquery="1" supportAdvancedDrill="1" xr:uid="{900EEFBD-AE50-4248-8660-C025027DD283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Measures].[Gross Margin]" caption="Gross Margin" numFmtId="0" hierarchy="42" level="32767"/>
    <cacheField name="[Measures].[Gross Margin(%)]" caption="Gross Margin(%)" numFmtId="0" hierarchy="4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6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ross Margin(%)]" caption="Gross Margin(%)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8.798625347219" backgroundQuery="1" createdVersion="8" refreshedVersion="8" minRefreshableVersion="3" recordCount="0" supportSubquery="1" supportAdvancedDrill="1" xr:uid="{43FCF321-E33F-41DA-BF75-BFDEB9EEEAC9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Measures].[Gross Margin]" caption="Gross Margin" numFmtId="0" hierarchy="42" level="32767"/>
    <cacheField name="[Measures].[Gross Margin(%)]" caption="Gross Margin(%)" numFmtId="0" hierarchy="4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6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ross Margin(%)]" caption="Gross Margin(%)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8.772393749998" backgroundQuery="1" createdVersion="8" refreshedVersion="8" minRefreshableVersion="3" recordCount="0" supportSubquery="1" supportAdvancedDrill="1" xr:uid="{8D482D3A-7A11-45F2-90AE-17C904940C69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Measures].[Gross Margin]" caption="Gross Margin" numFmtId="0" hierarchy="42" level="32767"/>
    <cacheField name="[Measures].[Gross Margin(%)]" caption="Gross Margin(%)" numFmtId="0" hierarchy="4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6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ross Margin(%)]" caption="Gross Margin(%)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8.988372337961" backgroundQuery="1" createdVersion="8" refreshedVersion="8" minRefreshableVersion="3" recordCount="0" supportSubquery="1" supportAdvancedDrill="1" xr:uid="{6F09037A-9DF4-49DE-8705-6489DE565751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fact_sales_monthly].[FY].[FY]" caption="FY" numFmtId="0" hierarchy="28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3" level="32767"/>
    <cacheField name="[Measures].[COGS]" caption="COGS" numFmtId="0" hierarchy="41" level="32767"/>
    <cacheField name="[Measures].[Gross Margin]" caption="Gross Margin" numFmtId="0" hierarchy="42" level="32767"/>
    <cacheField name="[Measures].[Gross Margin(%)]" caption="Gross Margin(%)" numFmtId="0" hierarchy="43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2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(%)]" caption="Gross Margin(%)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8.99875648148" backgroundQuery="1" createdVersion="8" refreshedVersion="8" minRefreshableVersion="3" recordCount="0" supportSubquery="1" supportAdvancedDrill="1" xr:uid="{AF80D4A6-BEE4-4690-B992-C0EC3DFBDA1D}">
  <cacheSource type="external" connectionId="9"/>
  <cacheFields count="4">
    <cacheField name="[fact_sales_monthly].[FY].[FY]" caption="FY" numFmtId="0" hierarchy="28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ross Margin(%)]" caption="Gross Margin(%)" numFmtId="0" hierarchy="43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(%)]" caption="Gross Margin(%)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9.003300115743" backgroundQuery="1" createdVersion="8" refreshedVersion="8" minRefreshableVersion="3" recordCount="0" supportSubquery="1" supportAdvancedDrill="1" xr:uid="{E7E5314F-2967-4D67-BE6B-C00FDEC7C377}">
  <cacheSource type="external" connectionId="9"/>
  <cacheFields count="4">
    <cacheField name="[fact_sales_monthly].[FY].[FY]" caption="FY" numFmtId="0" hierarchy="28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ross Margin(%)]" caption="Gross Margin(%)" numFmtId="0" hierarchy="43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(%)]" caption="Gross Margin(%)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Sakpal" refreshedDate="45279.00519074074" backgroundQuery="1" createdVersion="8" refreshedVersion="8" minRefreshableVersion="3" recordCount="0" supportSubquery="1" supportAdvancedDrill="1" xr:uid="{7EDEFBCA-FCAB-4511-8AD5-2591710CF5F4}">
  <cacheSource type="external" connectionId="9"/>
  <cacheFields count="4">
    <cacheField name="[fact_sales_monthly].[FY].[FY]" caption="FY" numFmtId="0" hierarchy="28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ross Margin(%)]" caption="Gross Margin(%)" numFmtId="0" hierarchy="43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(%)]" caption="Gross Margin(%)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dataOnRows="1" applyNumberFormats="0" applyBorderFormats="0" applyFontFormats="0" applyPatternFormats="0" applyAlignmentFormats="0" applyWidthHeightFormats="1" dataCaption="Matrics" tag="cc177ed0-e8d2-402f-b7cf-56977fdbd396" updatedVersion="8" minRefreshableVersion="3" subtotalHiddenItems="1" colGrandTotals="0" itemPrintTitles="1" createdVersion="8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</pageFields>
  <dataFields count="4">
    <dataField name="Net Sales" fld="3" subtotal="count" baseField="4" baseItem="0" numFmtId="164"/>
    <dataField fld="7" subtotal="count" baseField="4" baseItem="0" numFmtId="164"/>
    <dataField fld="5" subtotal="count" baseField="4" baseItem="0" numFmtId="164"/>
    <dataField fld="6" subtotal="count" baseField="4" baseItem="0" numFmtId="165"/>
  </dataFields>
  <formats count="27">
    <format dxfId="208">
      <pivotArea type="all" dataOnly="0" outline="0" fieldPosition="0"/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grandRow="1" outline="0" collapsedLevelsAreSubtotals="1" fieldPosition="0"/>
    </format>
    <format dxfId="204">
      <pivotArea dataOnly="0" labelOnly="1" grandRow="1" outline="0" fieldPosition="0"/>
    </format>
    <format dxfId="203">
      <pivotArea grandRow="1" outline="0" collapsedLevelsAreSubtotals="1" fieldPosition="0"/>
    </format>
    <format dxfId="202">
      <pivotArea dataOnly="0" labelOnly="1" grandRow="1" outline="0" fieldPosition="0"/>
    </format>
    <format dxfId="201">
      <pivotArea dataOnly="0" grandRow="1" axis="axisRow" fieldPosition="0"/>
    </format>
    <format dxfId="200">
      <pivotArea outline="0" fieldPosition="0">
        <references count="1">
          <reference field="4294967294" count="1">
            <x v="0"/>
          </reference>
        </references>
      </pivotArea>
    </format>
    <format dxfId="199">
      <pivotArea outline="0" fieldPosition="0">
        <references count="1">
          <reference field="4294967294" count="1">
            <x v="2"/>
          </reference>
        </references>
      </pivotArea>
    </format>
    <format dxfId="198">
      <pivotArea outline="0" fieldPosition="0">
        <references count="1">
          <reference field="4294967294" count="1">
            <x v="1"/>
          </reference>
        </references>
      </pivotArea>
    </format>
    <format dxfId="197">
      <pivotArea field="-2" type="button" dataOnly="0" labelOnly="1" outline="0" axis="axisRow" fieldPosition="0"/>
    </format>
    <format dxfId="196">
      <pivotArea dataOnly="0" labelOnly="1" fieldPosition="0">
        <references count="1">
          <reference field="4" count="0"/>
        </references>
      </pivotArea>
    </format>
    <format dxfId="195">
      <pivotArea type="all" dataOnly="0" outline="0" fieldPosition="0"/>
    </format>
    <format dxfId="194">
      <pivotArea outline="0" collapsedLevelsAreSubtotals="1" fieldPosition="0"/>
    </format>
    <format dxfId="193">
      <pivotArea type="origin" dataOnly="0" labelOnly="1" outline="0" fieldPosition="0"/>
    </format>
    <format dxfId="192">
      <pivotArea field="4" type="button" dataOnly="0" labelOnly="1" outline="0" axis="axisCol" fieldPosition="0"/>
    </format>
    <format dxfId="191">
      <pivotArea type="topRight" dataOnly="0" labelOnly="1" outline="0" fieldPosition="0"/>
    </format>
    <format dxfId="190">
      <pivotArea field="-2" type="button" dataOnly="0" labelOnly="1" outline="0" axis="axisRow" fieldPosition="0"/>
    </format>
    <format dxfId="1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8">
      <pivotArea dataOnly="0" labelOnly="1" fieldPosition="0">
        <references count="1">
          <reference field="4" count="0"/>
        </references>
      </pivotArea>
    </format>
    <format dxfId="187">
      <pivotArea field="-2" type="button" dataOnly="0" labelOnly="1" outline="0" axis="axisRow" fieldPosition="0"/>
    </format>
    <format dxfId="186">
      <pivotArea dataOnly="0" labelOnly="1" fieldPosition="0">
        <references count="1">
          <reference field="4" count="0"/>
        </references>
      </pivotArea>
    </format>
    <format dxfId="185">
      <pivotArea collapsedLevelsAreSubtotals="1" fieldPosition="0">
        <references count="1">
          <reference field="4294967294" count="1">
            <x v="3"/>
          </reference>
        </references>
      </pivotArea>
    </format>
    <format dxfId="18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3">
      <pivotArea outline="0" fieldPosition="0">
        <references count="1">
          <reference field="4294967294" count="1">
            <x v="2"/>
          </reference>
        </references>
      </pivotArea>
    </format>
    <format dxfId="182">
      <pivotArea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4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3A0090-98A7-4B44-86A1-08D8C9726896}" name="PivotTable2" cacheId="2" dataOnRows="1" applyNumberFormats="0" applyBorderFormats="0" applyFontFormats="0" applyPatternFormats="0" applyAlignmentFormats="0" applyWidthHeightFormats="1" dataCaption="Matrics" tag="a1657522-d7dc-494f-9e97-2e495ddd5d2e" updatedVersion="8" minRefreshableVersion="3" subtotalHiddenItems="1" itemPrintTitles="1" createdVersion="8" indent="0" outline="1" outlineData="1" multipleFieldFilters="0" rowHeaderCaption="Customer" colHeaderCaption="Quarter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7" hier="7" name="[dim_date].[FY].&amp;[2020]" cap="2020"/>
  </pageFields>
  <dataFields count="4">
    <dataField name="Net Sales" fld="3" subtotal="count" baseField="0" baseItem="0" numFmtId="164"/>
    <dataField fld="6" subtotal="count" baseField="0" baseItem="0" numFmtId="164"/>
    <dataField fld="4" subtotal="count" baseField="0" baseItem="0" numFmtId="164"/>
    <dataField fld="5" subtotal="count" baseField="0" baseItem="0" numFmtId="165"/>
  </dataFields>
  <formats count="30">
    <format dxfId="120">
      <pivotArea type="all" dataOnly="0" outline="0" fieldPosition="0"/>
    </format>
    <format dxfId="119">
      <pivotArea grandRow="1" outline="0" collapsedLevelsAreSubtotals="1" fieldPosition="0"/>
    </format>
    <format dxfId="118">
      <pivotArea dataOnly="0" labelOnly="1" grandRow="1" outline="0" fieldPosition="0"/>
    </format>
    <format dxfId="117">
      <pivotArea grandRow="1" outline="0" collapsedLevelsAreSubtotals="1" fieldPosition="0"/>
    </format>
    <format dxfId="116">
      <pivotArea dataOnly="0" labelOnly="1" grandRow="1" outline="0" fieldPosition="0"/>
    </format>
    <format dxfId="115">
      <pivotArea grandRow="1" outline="0" collapsedLevelsAreSubtotals="1" fieldPosition="0"/>
    </format>
    <format dxfId="114">
      <pivotArea dataOnly="0" labelOnly="1" grandRow="1" outline="0" fieldPosition="0"/>
    </format>
    <format dxfId="113">
      <pivotArea dataOnly="0" grandRow="1" axis="axisRow" fieldPosition="0"/>
    </format>
    <format dxfId="112">
      <pivotArea outline="0" fieldPosition="0">
        <references count="1">
          <reference field="4294967294" count="1">
            <x v="0"/>
          </reference>
        </references>
      </pivotArea>
    </format>
    <format dxfId="111">
      <pivotArea outline="0" fieldPosition="0">
        <references count="1">
          <reference field="4294967294" count="1">
            <x v="2"/>
          </reference>
        </references>
      </pivotArea>
    </format>
    <format dxfId="110">
      <pivotArea outline="0" fieldPosition="0">
        <references count="1">
          <reference field="4294967294" count="1">
            <x v="1"/>
          </reference>
        </references>
      </pivotArea>
    </format>
    <format dxfId="109">
      <pivotArea field="-2" type="button" dataOnly="0" labelOnly="1" outline="0" axis="axisRow" fieldPosition="0"/>
    </format>
    <format dxfId="108">
      <pivotArea type="all" dataOnly="0" outline="0" fieldPosition="0"/>
    </format>
    <format dxfId="107">
      <pivotArea outline="0" collapsedLevelsAreSubtotals="1" fieldPosition="0"/>
    </format>
    <format dxfId="106">
      <pivotArea type="origin" dataOnly="0" labelOnly="1" outline="0" fieldPosition="0"/>
    </format>
    <format dxfId="105">
      <pivotArea type="topRight" dataOnly="0" labelOnly="1" outline="0" fieldPosition="0"/>
    </format>
    <format dxfId="104">
      <pivotArea field="-2" type="button" dataOnly="0" labelOnly="1" outline="0" axis="axisRow" fieldPosition="0"/>
    </format>
    <format dxfId="10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2">
      <pivotArea field="-2" type="button" dataOnly="0" labelOnly="1" outline="0" axis="axisRow" fieldPosition="0"/>
    </format>
    <format dxfId="101">
      <pivotArea collapsedLevelsAreSubtotals="1" fieldPosition="0">
        <references count="1">
          <reference field="4294967294" count="1">
            <x v="3"/>
          </reference>
        </references>
      </pivotArea>
    </format>
    <format dxfId="10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9">
      <pivotArea outline="0" fieldPosition="0">
        <references count="1">
          <reference field="4294967294" count="1">
            <x v="2"/>
          </reference>
        </references>
      </pivotArea>
    </format>
    <format dxfId="98">
      <pivotArea outline="0" fieldPosition="0">
        <references count="1">
          <reference field="4294967294" count="1">
            <x v="3"/>
          </reference>
        </references>
      </pivotArea>
    </format>
    <format dxfId="9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9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9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9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93">
      <pivotArea dataOnly="0" labelOnly="1" fieldPosition="0">
        <references count="1">
          <reference field="10" count="0"/>
        </references>
      </pivotArea>
    </format>
    <format dxfId="92">
      <pivotArea dataOnly="0" labelOnly="1" grandCol="1" outline="0" fieldPosition="0"/>
    </format>
    <format dxfId="91">
      <pivotArea field="10" type="button" dataOnly="0" labelOnly="1" outline="0" axis="axisCol" fieldPosition="0"/>
    </format>
  </formats>
  <conditionalFormats count="4">
    <conditionalFormat priority="12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39D2A3-0F18-4F67-9FDC-A31BBCF1A2EC}" name="PivotTable1" cacheId="3" dataOnRows="1" applyNumberFormats="0" applyBorderFormats="0" applyFontFormats="0" applyPatternFormats="0" applyAlignmentFormats="0" applyWidthHeightFormats="1" dataCaption="Matrics" tag="a1657522-d7dc-494f-9e97-2e495ddd5d2e" updatedVersion="8" minRefreshableVersion="3" subtotalHiddenItems="1" rowGrandTotals="0" itemPrintTitles="1" createdVersion="8" indent="0" outline="1" outlineData="1" multipleFieldFilters="0" rowHeaderCaption="Customer" colHeaderCaption="Quarter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7" hier="7" name="[dim_date].[FY].&amp;[2019]" cap="2019"/>
  </pageFields>
  <dataFields count="4">
    <dataField name="Net Sales" fld="3" subtotal="count" baseField="0" baseItem="0" numFmtId="164"/>
    <dataField fld="6" subtotal="count" baseField="0" baseItem="0" numFmtId="164"/>
    <dataField fld="4" subtotal="count" baseField="0" baseItem="0" numFmtId="164"/>
    <dataField fld="5" subtotal="count" baseField="0" baseItem="0" numFmtId="165"/>
  </dataFields>
  <formats count="30">
    <format dxfId="150">
      <pivotArea type="all" dataOnly="0" outline="0" fieldPosition="0"/>
    </format>
    <format dxfId="149">
      <pivotArea grandRow="1" outline="0" collapsedLevelsAreSubtotals="1" fieldPosition="0"/>
    </format>
    <format dxfId="148">
      <pivotArea dataOnly="0" labelOnly="1" grandRow="1" outline="0" fieldPosition="0"/>
    </format>
    <format dxfId="147">
      <pivotArea grandRow="1" outline="0" collapsedLevelsAreSubtotals="1" fieldPosition="0"/>
    </format>
    <format dxfId="146">
      <pivotArea dataOnly="0" labelOnly="1" grandRow="1" outline="0" fieldPosition="0"/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dataOnly="0" grandRow="1" axis="axisRow" fieldPosition="0"/>
    </format>
    <format dxfId="142">
      <pivotArea outline="0" fieldPosition="0">
        <references count="1">
          <reference field="4294967294" count="1">
            <x v="0"/>
          </reference>
        </references>
      </pivotArea>
    </format>
    <format dxfId="141">
      <pivotArea outline="0" fieldPosition="0">
        <references count="1">
          <reference field="4294967294" count="1">
            <x v="2"/>
          </reference>
        </references>
      </pivotArea>
    </format>
    <format dxfId="140">
      <pivotArea outline="0" fieldPosition="0">
        <references count="1">
          <reference field="4294967294" count="1">
            <x v="1"/>
          </reference>
        </references>
      </pivotArea>
    </format>
    <format dxfId="139">
      <pivotArea field="-2" type="button" dataOnly="0" labelOnly="1" outline="0" axis="axisRow" fieldPosition="0"/>
    </format>
    <format dxfId="138">
      <pivotArea type="all" dataOnly="0" outline="0" fieldPosition="0"/>
    </format>
    <format dxfId="137">
      <pivotArea outline="0" collapsedLevelsAreSubtotals="1" fieldPosition="0"/>
    </format>
    <format dxfId="136">
      <pivotArea type="origin" dataOnly="0" labelOnly="1" outline="0" fieldPosition="0"/>
    </format>
    <format dxfId="135">
      <pivotArea type="topRight" dataOnly="0" labelOnly="1" outline="0" fieldPosition="0"/>
    </format>
    <format dxfId="134">
      <pivotArea field="-2" type="button" dataOnly="0" labelOnly="1" outline="0" axis="axisRow" fieldPosition="0"/>
    </format>
    <format dxfId="1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2">
      <pivotArea field="-2" type="button" dataOnly="0" labelOnly="1" outline="0" axis="axisRow" fieldPosition="0"/>
    </format>
    <format dxfId="131">
      <pivotArea collapsedLevelsAreSubtotals="1" fieldPosition="0">
        <references count="1">
          <reference field="4294967294" count="1">
            <x v="3"/>
          </reference>
        </references>
      </pivotArea>
    </format>
    <format dxfId="13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9">
      <pivotArea outline="0" fieldPosition="0">
        <references count="1">
          <reference field="4294967294" count="1">
            <x v="2"/>
          </reference>
        </references>
      </pivotArea>
    </format>
    <format dxfId="128">
      <pivotArea outline="0" fieldPosition="0">
        <references count="1">
          <reference field="4294967294" count="1">
            <x v="3"/>
          </reference>
        </references>
      </pivotArea>
    </format>
    <format dxfId="12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2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2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23">
      <pivotArea dataOnly="0" labelOnly="1" fieldPosition="0">
        <references count="1">
          <reference field="10" count="0"/>
        </references>
      </pivotArea>
    </format>
    <format dxfId="122">
      <pivotArea dataOnly="0" labelOnly="1" grandCol="1" outline="0" fieldPosition="0"/>
    </format>
    <format dxfId="121">
      <pivotArea field="10" type="button" dataOnly="0" labelOnly="1" outline="0" axis="axisCol" fieldPosition="0"/>
    </format>
  </formats>
  <conditionalFormats count="4">
    <conditionalFormat priority="1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ED149E-52AF-4DF4-A728-36039A49C653}" name="PivotTable4" cacheId="1" dataOnRows="1" applyNumberFormats="0" applyBorderFormats="0" applyFontFormats="0" applyPatternFormats="0" applyAlignmentFormats="0" applyWidthHeightFormats="1" dataCaption="Matrics" tag="a1657522-d7dc-494f-9e97-2e495ddd5d2e" updatedVersion="8" minRefreshableVersion="3" subtotalHiddenItems="1" rowGrandTotals="0" itemPrintTitles="1" createdVersion="8" indent="0" outline="1" outlineData="1" multipleFieldFilters="0" rowHeaderCaption="Customer" colHeaderCaption="Quarter">
  <location ref="B41:O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7" hier="7" name="[dim_date].[FY].&amp;[2021]" cap="2021"/>
  </pageFields>
  <dataFields count="4">
    <dataField name="Net Sales" fld="3" subtotal="count" baseField="0" baseItem="0" numFmtId="164"/>
    <dataField fld="6" subtotal="count" baseField="10" baseItem="0" numFmtId="164"/>
    <dataField fld="4" subtotal="count" baseField="0" baseItem="0" numFmtId="164"/>
    <dataField fld="5" subtotal="count" baseField="0" baseItem="0" numFmtId="165"/>
  </dataFields>
  <formats count="31">
    <format dxfId="181">
      <pivotArea type="all" dataOnly="0" outline="0" fieldPosition="0"/>
    </format>
    <format dxfId="180">
      <pivotArea grandRow="1" outline="0" collapsedLevelsAreSubtotals="1" fieldPosition="0"/>
    </format>
    <format dxfId="179">
      <pivotArea dataOnly="0" labelOnly="1" grandRow="1" outline="0" fieldPosition="0"/>
    </format>
    <format dxfId="178">
      <pivotArea grandRow="1" outline="0" collapsedLevelsAreSubtotals="1" fieldPosition="0"/>
    </format>
    <format dxfId="177">
      <pivotArea dataOnly="0" labelOnly="1" grandRow="1" outline="0" fieldPosition="0"/>
    </format>
    <format dxfId="176">
      <pivotArea grandRow="1" outline="0" collapsedLevelsAreSubtotals="1" fieldPosition="0"/>
    </format>
    <format dxfId="175">
      <pivotArea dataOnly="0" labelOnly="1" grandRow="1" outline="0" fieldPosition="0"/>
    </format>
    <format dxfId="174">
      <pivotArea dataOnly="0" grandRow="1" axis="axisRow" fieldPosition="0"/>
    </format>
    <format dxfId="173">
      <pivotArea outline="0" fieldPosition="0">
        <references count="1">
          <reference field="4294967294" count="1">
            <x v="0"/>
          </reference>
        </references>
      </pivotArea>
    </format>
    <format dxfId="172">
      <pivotArea outline="0" fieldPosition="0">
        <references count="1">
          <reference field="4294967294" count="1">
            <x v="2"/>
          </reference>
        </references>
      </pivotArea>
    </format>
    <format dxfId="171">
      <pivotArea outline="0" fieldPosition="0">
        <references count="1">
          <reference field="4294967294" count="1">
            <x v="1"/>
          </reference>
        </references>
      </pivotArea>
    </format>
    <format dxfId="170">
      <pivotArea field="-2" type="button" dataOnly="0" labelOnly="1" outline="0" axis="axisRow" fieldPosition="0"/>
    </format>
    <format dxfId="169">
      <pivotArea type="all" dataOnly="0" outline="0" fieldPosition="0"/>
    </format>
    <format dxfId="168">
      <pivotArea outline="0" collapsedLevelsAreSubtotals="1" fieldPosition="0"/>
    </format>
    <format dxfId="167">
      <pivotArea type="origin" dataOnly="0" labelOnly="1" outline="0" fieldPosition="0"/>
    </format>
    <format dxfId="166">
      <pivotArea type="topRight" dataOnly="0" labelOnly="1" outline="0" fieldPosition="0"/>
    </format>
    <format dxfId="165">
      <pivotArea field="-2" type="button" dataOnly="0" labelOnly="1" outline="0" axis="axisRow" fieldPosition="0"/>
    </format>
    <format dxfId="1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3">
      <pivotArea field="-2" type="button" dataOnly="0" labelOnly="1" outline="0" axis="axisRow" fieldPosition="0"/>
    </format>
    <format dxfId="162">
      <pivotArea collapsedLevelsAreSubtotals="1" fieldPosition="0">
        <references count="1">
          <reference field="4294967294" count="1">
            <x v="3"/>
          </reference>
        </references>
      </pivotArea>
    </format>
    <format dxfId="16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0">
      <pivotArea outline="0" fieldPosition="0">
        <references count="1">
          <reference field="4294967294" count="1">
            <x v="2"/>
          </reference>
        </references>
      </pivotArea>
    </format>
    <format dxfId="159">
      <pivotArea outline="0" fieldPosition="0">
        <references count="1">
          <reference field="4294967294" count="1">
            <x v="3"/>
          </reference>
        </references>
      </pivotArea>
    </format>
    <format dxfId="15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5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5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5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54">
      <pivotArea dataOnly="0" labelOnly="1" fieldPosition="0">
        <references count="1">
          <reference field="10" count="0"/>
        </references>
      </pivotArea>
    </format>
    <format dxfId="153">
      <pivotArea dataOnly="0" labelOnly="1" grandCol="1" outline="0" fieldPosition="0"/>
    </format>
    <format dxfId="152">
      <pivotArea field="10" type="button" dataOnly="0" labelOnly="1" outline="0" axis="axisCol" fieldPosition="0"/>
    </format>
    <format dxfId="151">
      <pivotArea field="10" grandCol="1" collapsedLevelsAreSubtotals="1" axis="axisCol" fieldPosition="0">
        <references count="1">
          <reference field="4294967294" count="1">
            <x v="1"/>
          </reference>
        </references>
      </pivotArea>
    </format>
  </formats>
  <conditionalFormats count="4"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625ACF-AA4A-460A-AB38-7990EFB40D2B}" name="PivotTable1" cacheId="4" applyNumberFormats="0" applyBorderFormats="0" applyFontFormats="0" applyPatternFormats="0" applyAlignmentFormats="0" applyWidthHeightFormats="1" dataCaption="Matrics" tag="cc177ed0-e8d2-402f-b7cf-56977fdbd396" updatedVersion="8" minRefreshableVersion="3" subtotalHiddenItems="1" colGrandTotals="0" itemPrintTitles="1" createdVersion="8" indent="0" outline="1" outlineData="1" multipleFieldFilters="0" rowHeaderCaption="Market" colHeaderCaption="Fiscal Years">
  <location ref="B8:F32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2" name="[dim_market].[sub_zone].[All]" cap="All"/>
    <pageField fld="2" hier="28" name="[fact_sales_monthly].[FY].&amp;[2021]" cap="2021"/>
  </pageFields>
  <dataFields count="4">
    <dataField fld="4" subtotal="count" baseField="3" baseItem="0" numFmtId="164"/>
    <dataField fld="5" subtotal="count" baseField="3" baseItem="0" numFmtId="164"/>
    <dataField fld="6" subtotal="count" baseField="3" baseItem="0" numFmtId="164"/>
    <dataField fld="7" subtotal="count" baseField="0" baseItem="0"/>
  </dataFields>
  <formats count="22">
    <format dxfId="90">
      <pivotArea type="all" dataOnly="0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dataOnly="0" grandRow="1" axis="axisRow" fieldPosition="0"/>
    </format>
    <format dxfId="82">
      <pivotArea field="-2" type="button" dataOnly="0" labelOnly="1" outline="0" axis="axisCol" fieldPosition="0"/>
    </format>
    <format dxfId="81">
      <pivotArea type="all" dataOnly="0" outline="0" fieldPosition="0"/>
    </format>
    <format dxfId="80">
      <pivotArea outline="0" collapsedLevelsAreSubtotals="1" fieldPosition="0"/>
    </format>
    <format dxfId="79">
      <pivotArea type="origin" dataOnly="0" labelOnly="1" outline="0" fieldPosition="0"/>
    </format>
    <format dxfId="78">
      <pivotArea type="topRight" dataOnly="0" labelOnly="1" outline="0" fieldPosition="0"/>
    </format>
    <format dxfId="77">
      <pivotArea field="-2" type="button" dataOnly="0" labelOnly="1" outline="0" axis="axisCol" fieldPosition="0"/>
    </format>
    <format dxfId="76">
      <pivotArea field="-2" type="button" dataOnly="0" labelOnly="1" outline="0" axis="axisCol" fieldPosition="0"/>
    </format>
    <format dxfId="75">
      <pivotArea outline="0" fieldPosition="0">
        <references count="1">
          <reference field="4294967294" count="1">
            <x v="0"/>
          </reference>
        </references>
      </pivotArea>
    </format>
    <format dxfId="74">
      <pivotArea outline="0" fieldPosition="0">
        <references count="1">
          <reference field="4294967294" count="1">
            <x v="1"/>
          </reference>
        </references>
      </pivotArea>
    </format>
    <format dxfId="73">
      <pivotArea outline="0" fieldPosition="0">
        <references count="1">
          <reference field="4294967294" count="1">
            <x v="2"/>
          </reference>
        </references>
      </pivotArea>
    </format>
    <format dxfId="72">
      <pivotArea field="3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0">
      <pivotArea grandRow="1" outline="0" collapsedLevelsAreSubtotals="1" fieldPosition="0"/>
    </format>
    <format dxfId="69">
      <pivotArea dataOnly="0" labelOnly="1" grandRow="1" outline="0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36E12D-E547-4962-9B80-B28A4CC753C6}" name="PivotTable3" cacheId="7" applyNumberFormats="0" applyBorderFormats="0" applyFontFormats="0" applyPatternFormats="0" applyAlignmentFormats="0" applyWidthHeightFormats="1" dataCaption="Matrics" tag="cc177ed0-e8d2-402f-b7cf-56977fdbd396" updatedVersion="8" minRefreshableVersion="3" subtotalHiddenItems="1" rowGrandTotals="0" itemPrintTitles="1" createdVersion="8" indent="0" outline="1" outlineData="1" multipleFieldFilters="0" rowHeaderCaption="Sub Zone" colHeaderCaption="Fiscal Years">
  <location ref="B33:G40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8" name="[fact_sales_monthly].[FY].&amp;[2021]" cap="2021"/>
  </pageFields>
  <dataFields count="1">
    <dataField fld="2" subtotal="count" baseField="0" baseItem="0"/>
  </dataFields>
  <formats count="23">
    <format dxfId="22">
      <pivotArea type="all" dataOnly="0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dataOnly="0" grandRow="1" axis="axisRow" fieldPosition="0"/>
    </format>
    <format dxfId="14">
      <pivotArea field="-2" type="button" dataOnly="0" labelOnly="1" outline="0" axis="axisValues" fieldPosition="0"/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type="origin" dataOnly="0" labelOnly="1" outline="0" fieldPosition="0"/>
    </format>
    <format dxfId="10">
      <pivotArea type="topRight" dataOnly="0" labelOnly="1" outline="0" fieldPosition="0"/>
    </format>
    <format dxfId="9">
      <pivotArea field="-2" type="button" dataOnly="0" labelOnly="1" outline="0" axis="axisValues" fieldPosition="0"/>
    </format>
    <format dxfId="8">
      <pivotArea field="-2" type="button" dataOnly="0" labelOnly="1" outline="0" axis="axisValues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type="origin" dataOnly="0" labelOnly="1" outline="0" fieldPosition="0"/>
    </format>
    <format dxfId="4">
      <pivotArea field="3" type="button" dataOnly="0" labelOnly="1" outline="0" axis="axisCol" fieldPosition="0"/>
    </format>
    <format dxfId="3">
      <pivotArea field="1" type="button" dataOnly="0" labelOnly="1" outline="0" axis="axisRow" fieldPosition="0"/>
    </format>
    <format dxfId="2">
      <pivotArea dataOnly="0" labelOnly="1" fieldPosition="0">
        <references count="1">
          <reference field="3" count="0"/>
        </references>
      </pivotArea>
    </format>
    <format dxfId="1">
      <pivotArea dataOnly="0" labelOnly="1" grandCol="1" outline="0" fieldPosition="0"/>
    </format>
    <format dxfId="0">
      <pivotArea dataOnly="0" fieldPosition="0">
        <references count="1">
          <reference field="1" count="1">
            <x v="5"/>
          </reference>
        </references>
      </pivotArea>
    </format>
  </formats>
  <conditionalFormats count="6"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4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3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2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10CA8E-E642-4343-8BDD-952DC32CF158}" name="PivotTable2" cacheId="6" applyNumberFormats="0" applyBorderFormats="0" applyFontFormats="0" applyPatternFormats="0" applyAlignmentFormats="0" applyWidthHeightFormats="1" dataCaption="Matrics" tag="cc177ed0-e8d2-402f-b7cf-56977fdbd396" updatedVersion="8" minRefreshableVersion="3" subtotalHiddenItems="1" rowGrandTotals="0" itemPrintTitles="1" createdVersion="8" indent="0" outline="1" outlineData="1" multipleFieldFilters="0" rowHeaderCaption="Sub Zone" colHeaderCaption="Fiscal Years">
  <location ref="B20:G2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8" name="[fact_sales_monthly].[FY].&amp;[2020]" cap="2020"/>
  </pageFields>
  <dataFields count="1">
    <dataField fld="2" subtotal="count" baseField="0" baseItem="0"/>
  </dataFields>
  <formats count="23">
    <format dxfId="45">
      <pivotArea type="all" dataOnly="0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dataOnly="0" grandRow="1" axis="axisRow" fieldPosition="0"/>
    </format>
    <format dxfId="37">
      <pivotArea field="-2" type="button" dataOnly="0" labelOnly="1" outline="0" axis="axisValues" fieldPosition="0"/>
    </format>
    <format dxfId="36">
      <pivotArea type="all" dataOnly="0" outline="0" fieldPosition="0"/>
    </format>
    <format dxfId="35">
      <pivotArea outline="0" collapsedLevelsAreSubtotals="1" fieldPosition="0"/>
    </format>
    <format dxfId="34">
      <pivotArea type="origin" dataOnly="0" labelOnly="1" outline="0" fieldPosition="0"/>
    </format>
    <format dxfId="33">
      <pivotArea type="topRight" dataOnly="0" labelOnly="1" outline="0" fieldPosition="0"/>
    </format>
    <format dxfId="32">
      <pivotArea field="-2" type="button" dataOnly="0" labelOnly="1" outline="0" axis="axisValues" fieldPosition="0"/>
    </format>
    <format dxfId="31">
      <pivotArea field="-2" type="button" dataOnly="0" labelOnly="1" outline="0" axis="axisValues" fieldPosition="0"/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type="origin" dataOnly="0" labelOnly="1" outline="0" fieldPosition="0"/>
    </format>
    <format dxfId="27">
      <pivotArea field="3" type="button" dataOnly="0" labelOnly="1" outline="0" axis="axisCol" fieldPosition="0"/>
    </format>
    <format dxfId="26">
      <pivotArea field="1" type="button" dataOnly="0" labelOnly="1" outline="0" axis="axisRow" fieldPosition="0"/>
    </format>
    <format dxfId="25">
      <pivotArea dataOnly="0" labelOnly="1" fieldPosition="0">
        <references count="1">
          <reference field="3" count="0"/>
        </references>
      </pivotArea>
    </format>
    <format dxfId="24">
      <pivotArea dataOnly="0" labelOnly="1" grandCol="1" outline="0" fieldPosition="0"/>
    </format>
    <format dxfId="23">
      <pivotArea dataOnly="0" fieldPosition="0">
        <references count="1">
          <reference field="1" count="1">
            <x v="5"/>
          </reference>
        </references>
      </pivotArea>
    </format>
  </formats>
  <conditionalFormats count="6">
    <conditionalFormat priority="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4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3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2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1C9262-462B-4C92-AC7F-5418D54EC471}" name="PivotTable1" cacheId="5" applyNumberFormats="0" applyBorderFormats="0" applyFontFormats="0" applyPatternFormats="0" applyAlignmentFormats="0" applyWidthHeightFormats="1" dataCaption="Matrics" tag="cc177ed0-e8d2-402f-b7cf-56977fdbd396" updatedVersion="8" minRefreshableVersion="3" subtotalHiddenItems="1" rowGrandTotals="0" itemPrintTitles="1" createdVersion="8" indent="0" outline="1" outlineData="1" multipleFieldFilters="0" rowHeaderCaption="Sub Zone" colHeaderCaption="Fiscal Years">
  <location ref="B7:G1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8" name="[fact_sales_monthly].[FY].&amp;[2019]" cap="2019"/>
  </pageFields>
  <dataFields count="1">
    <dataField fld="2" subtotal="count" baseField="0" baseItem="0"/>
  </dataFields>
  <formats count="23">
    <format dxfId="68">
      <pivotArea type="all" dataOnly="0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dataOnly="0" grandRow="1" axis="axisRow" fieldPosition="0"/>
    </format>
    <format dxfId="60">
      <pivotArea field="-2" type="button" dataOnly="0" labelOnly="1" outline="0" axis="axisValues" fieldPosition="0"/>
    </format>
    <format dxfId="59">
      <pivotArea type="all" dataOnly="0" outline="0" fieldPosition="0"/>
    </format>
    <format dxfId="58">
      <pivotArea outline="0" collapsedLevelsAreSubtotals="1" fieldPosition="0"/>
    </format>
    <format dxfId="57">
      <pivotArea type="origin" dataOnly="0" labelOnly="1" outline="0" fieldPosition="0"/>
    </format>
    <format dxfId="56">
      <pivotArea type="topRight" dataOnly="0" labelOnly="1" outline="0" fieldPosition="0"/>
    </format>
    <format dxfId="55">
      <pivotArea field="-2" type="button" dataOnly="0" labelOnly="1" outline="0" axis="axisValues" fieldPosition="0"/>
    </format>
    <format dxfId="54">
      <pivotArea field="-2" type="button" dataOnly="0" labelOnly="1" outline="0" axis="axisValues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type="origin" dataOnly="0" labelOnly="1" outline="0" fieldPosition="0"/>
    </format>
    <format dxfId="50">
      <pivotArea field="3" type="button" dataOnly="0" labelOnly="1" outline="0" axis="axisCol" fieldPosition="0"/>
    </format>
    <format dxfId="49">
      <pivotArea field="1" type="button" dataOnly="0" labelOnly="1" outline="0" axis="axisRow" fieldPosition="0"/>
    </format>
    <format dxfId="48">
      <pivotArea dataOnly="0" labelOnly="1" fieldPosition="0">
        <references count="1">
          <reference field="3" count="0"/>
        </references>
      </pivotArea>
    </format>
    <format dxfId="47">
      <pivotArea dataOnly="0" labelOnly="1" grandCol="1" outline="0" fieldPosition="0"/>
    </format>
    <format dxfId="46">
      <pivotArea dataOnly="0" fieldPosition="0">
        <references count="1">
          <reference field="1" count="1">
            <x v="5"/>
          </reference>
        </references>
      </pivotArea>
    </format>
  </formats>
  <conditionalFormats count="6"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4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3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2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G102"/>
  <sheetViews>
    <sheetView showGridLines="0" zoomScale="95" zoomScaleNormal="115" zoomScalePageLayoutView="130" workbookViewId="0">
      <selection activeCell="C19" sqref="C19"/>
    </sheetView>
  </sheetViews>
  <sheetFormatPr defaultRowHeight="14.4" x14ac:dyDescent="0.3"/>
  <cols>
    <col min="2" max="2" width="16.109375" bestFit="1" customWidth="1"/>
    <col min="3" max="3" width="14.77734375" bestFit="1" customWidth="1"/>
    <col min="4" max="4" width="9.33203125" customWidth="1"/>
    <col min="5" max="5" width="10.6640625" customWidth="1"/>
    <col min="6" max="6" width="9.6640625" bestFit="1" customWidth="1"/>
    <col min="7" max="7" width="17.44140625" customWidth="1"/>
  </cols>
  <sheetData>
    <row r="2" spans="2:7" x14ac:dyDescent="0.3">
      <c r="B2" s="1" t="s">
        <v>9</v>
      </c>
    </row>
    <row r="3" spans="2:7" x14ac:dyDescent="0.3">
      <c r="B3" s="10" t="s">
        <v>3</v>
      </c>
      <c r="C3" s="11" t="s" vm="2">
        <v>2</v>
      </c>
    </row>
    <row r="4" spans="2:7" x14ac:dyDescent="0.3">
      <c r="B4" s="10" t="s">
        <v>1</v>
      </c>
      <c r="C4" s="11" t="s" vm="1">
        <v>2</v>
      </c>
      <c r="E4" s="2" t="s">
        <v>15</v>
      </c>
      <c r="F4" s="2"/>
    </row>
    <row r="5" spans="2:7" x14ac:dyDescent="0.3">
      <c r="B5" s="10" t="s">
        <v>4</v>
      </c>
      <c r="C5" s="11" t="s" vm="3">
        <v>2</v>
      </c>
      <c r="E5" s="2" t="s">
        <v>16</v>
      </c>
      <c r="F5" s="2"/>
    </row>
    <row r="6" spans="2:7" x14ac:dyDescent="0.3">
      <c r="B6" s="10" t="s">
        <v>20</v>
      </c>
      <c r="C6" s="11" t="s" vm="4">
        <v>2</v>
      </c>
      <c r="E6" t="s">
        <v>10</v>
      </c>
    </row>
    <row r="7" spans="2:7" x14ac:dyDescent="0.3">
      <c r="E7" t="s">
        <v>21</v>
      </c>
    </row>
    <row r="8" spans="2:7" x14ac:dyDescent="0.3">
      <c r="B8" s="11"/>
      <c r="C8" s="10" t="s">
        <v>17</v>
      </c>
      <c r="D8" s="11"/>
      <c r="E8" s="11"/>
    </row>
    <row r="9" spans="2:7" x14ac:dyDescent="0.3">
      <c r="B9" s="6" t="s">
        <v>18</v>
      </c>
      <c r="C9" s="7" t="s">
        <v>5</v>
      </c>
      <c r="D9" s="7" t="s">
        <v>6</v>
      </c>
      <c r="E9" s="7" t="s">
        <v>7</v>
      </c>
      <c r="F9" s="3" t="s">
        <v>8</v>
      </c>
      <c r="G9" s="3" t="s">
        <v>19</v>
      </c>
    </row>
    <row r="10" spans="2:7" x14ac:dyDescent="0.3">
      <c r="B10" s="12" t="s">
        <v>11</v>
      </c>
      <c r="C10" s="13">
        <v>87478258.349999994</v>
      </c>
      <c r="D10" s="13">
        <v>196690953.08000001</v>
      </c>
      <c r="E10" s="13">
        <v>598877095.26999998</v>
      </c>
      <c r="F10" s="4">
        <f>IFERROR(E10/D10,"")</f>
        <v>3.0447617742053392</v>
      </c>
      <c r="G10" s="4">
        <f>IFERROR(E10/D10-1,"")</f>
        <v>2.0447617742053392</v>
      </c>
    </row>
    <row r="11" spans="2:7" x14ac:dyDescent="0.3">
      <c r="B11" s="12" t="s">
        <v>12</v>
      </c>
      <c r="C11" s="13">
        <v>51238673.833300009</v>
      </c>
      <c r="D11" s="13">
        <v>123371488.1968001</v>
      </c>
      <c r="E11" s="13">
        <v>380714262.18750012</v>
      </c>
      <c r="F11" s="4">
        <f t="shared" ref="F11:F74" si="0">IFERROR(E11/D11,"")</f>
        <v>3.0859177250110754</v>
      </c>
      <c r="G11" s="4">
        <f t="shared" ref="G11:G74" si="1">IFERROR(E11/D11-1,"")</f>
        <v>2.0859177250110754</v>
      </c>
    </row>
    <row r="12" spans="2:7" x14ac:dyDescent="0.3">
      <c r="B12" s="12" t="s">
        <v>13</v>
      </c>
      <c r="C12" s="13">
        <v>36239584.516699985</v>
      </c>
      <c r="D12" s="13">
        <v>73319464.883199915</v>
      </c>
      <c r="E12" s="13">
        <v>218162833.08249986</v>
      </c>
      <c r="F12" s="4">
        <f t="shared" si="0"/>
        <v>2.9755104381904549</v>
      </c>
      <c r="G12" s="4">
        <f t="shared" si="1"/>
        <v>1.9755104381904549</v>
      </c>
    </row>
    <row r="13" spans="2:7" x14ac:dyDescent="0.3">
      <c r="B13" s="9" t="s">
        <v>14</v>
      </c>
      <c r="C13" s="8">
        <v>0.41426961624802383</v>
      </c>
      <c r="D13" s="8">
        <v>0.37276480557485897</v>
      </c>
      <c r="E13" s="8">
        <v>0.36428648683607195</v>
      </c>
      <c r="F13" s="5">
        <f t="shared" si="0"/>
        <v>0.97725558150343039</v>
      </c>
      <c r="G13" s="5">
        <f t="shared" si="1"/>
        <v>-2.2744418496569607E-2</v>
      </c>
    </row>
    <row r="14" spans="2:7" x14ac:dyDescent="0.3">
      <c r="F14" s="4" t="str">
        <f t="shared" si="0"/>
        <v/>
      </c>
      <c r="G14" s="4" t="str">
        <f t="shared" si="1"/>
        <v/>
      </c>
    </row>
    <row r="15" spans="2:7" x14ac:dyDescent="0.3">
      <c r="F15" s="4" t="str">
        <f t="shared" si="0"/>
        <v/>
      </c>
      <c r="G15" s="4" t="str">
        <f t="shared" si="1"/>
        <v/>
      </c>
    </row>
    <row r="16" spans="2:7" x14ac:dyDescent="0.3">
      <c r="F16" s="4" t="str">
        <f t="shared" si="0"/>
        <v/>
      </c>
      <c r="G16" s="4" t="str">
        <f t="shared" si="1"/>
        <v/>
      </c>
    </row>
    <row r="17" spans="6:7" x14ac:dyDescent="0.3">
      <c r="F17" s="4" t="str">
        <f t="shared" si="0"/>
        <v/>
      </c>
      <c r="G17" s="4" t="str">
        <f t="shared" si="1"/>
        <v/>
      </c>
    </row>
    <row r="18" spans="6:7" x14ac:dyDescent="0.3">
      <c r="F18" s="4" t="str">
        <f t="shared" si="0"/>
        <v/>
      </c>
      <c r="G18" s="4" t="str">
        <f t="shared" si="1"/>
        <v/>
      </c>
    </row>
    <row r="19" spans="6:7" x14ac:dyDescent="0.3">
      <c r="F19" s="4" t="str">
        <f t="shared" si="0"/>
        <v/>
      </c>
      <c r="G19" s="4" t="str">
        <f t="shared" si="1"/>
        <v/>
      </c>
    </row>
    <row r="20" spans="6:7" x14ac:dyDescent="0.3">
      <c r="F20" s="4" t="str">
        <f t="shared" si="0"/>
        <v/>
      </c>
      <c r="G20" s="4" t="str">
        <f t="shared" si="1"/>
        <v/>
      </c>
    </row>
    <row r="21" spans="6:7" x14ac:dyDescent="0.3">
      <c r="F21" s="4" t="str">
        <f t="shared" si="0"/>
        <v/>
      </c>
      <c r="G21" s="4" t="str">
        <f t="shared" si="1"/>
        <v/>
      </c>
    </row>
    <row r="22" spans="6:7" x14ac:dyDescent="0.3">
      <c r="F22" s="4" t="str">
        <f t="shared" si="0"/>
        <v/>
      </c>
      <c r="G22" s="4" t="str">
        <f t="shared" si="1"/>
        <v/>
      </c>
    </row>
    <row r="23" spans="6:7" x14ac:dyDescent="0.3">
      <c r="F23" s="4" t="str">
        <f t="shared" si="0"/>
        <v/>
      </c>
      <c r="G23" s="4" t="str">
        <f t="shared" si="1"/>
        <v/>
      </c>
    </row>
    <row r="24" spans="6:7" x14ac:dyDescent="0.3">
      <c r="F24" s="4" t="str">
        <f t="shared" si="0"/>
        <v/>
      </c>
      <c r="G24" s="4" t="str">
        <f t="shared" si="1"/>
        <v/>
      </c>
    </row>
    <row r="25" spans="6:7" x14ac:dyDescent="0.3">
      <c r="F25" s="4" t="str">
        <f t="shared" si="0"/>
        <v/>
      </c>
      <c r="G25" s="4" t="str">
        <f t="shared" si="1"/>
        <v/>
      </c>
    </row>
    <row r="26" spans="6:7" x14ac:dyDescent="0.3">
      <c r="F26" s="4" t="str">
        <f t="shared" si="0"/>
        <v/>
      </c>
      <c r="G26" s="4" t="str">
        <f t="shared" si="1"/>
        <v/>
      </c>
    </row>
    <row r="27" spans="6:7" x14ac:dyDescent="0.3">
      <c r="F27" s="4" t="str">
        <f t="shared" si="0"/>
        <v/>
      </c>
      <c r="G27" s="4" t="str">
        <f t="shared" si="1"/>
        <v/>
      </c>
    </row>
    <row r="28" spans="6:7" x14ac:dyDescent="0.3">
      <c r="F28" s="4" t="str">
        <f t="shared" si="0"/>
        <v/>
      </c>
      <c r="G28" s="4" t="str">
        <f t="shared" si="1"/>
        <v/>
      </c>
    </row>
    <row r="29" spans="6:7" x14ac:dyDescent="0.3">
      <c r="F29" s="4" t="str">
        <f t="shared" si="0"/>
        <v/>
      </c>
      <c r="G29" s="4" t="str">
        <f t="shared" si="1"/>
        <v/>
      </c>
    </row>
    <row r="30" spans="6:7" x14ac:dyDescent="0.3">
      <c r="F30" s="4" t="str">
        <f t="shared" si="0"/>
        <v/>
      </c>
      <c r="G30" s="4" t="str">
        <f t="shared" si="1"/>
        <v/>
      </c>
    </row>
    <row r="31" spans="6:7" x14ac:dyDescent="0.3">
      <c r="F31" s="4" t="str">
        <f t="shared" si="0"/>
        <v/>
      </c>
      <c r="G31" s="4" t="str">
        <f t="shared" si="1"/>
        <v/>
      </c>
    </row>
    <row r="32" spans="6:7" x14ac:dyDescent="0.3">
      <c r="F32" s="4" t="str">
        <f t="shared" si="0"/>
        <v/>
      </c>
      <c r="G32" s="4" t="str">
        <f t="shared" si="1"/>
        <v/>
      </c>
    </row>
    <row r="33" spans="6:7" x14ac:dyDescent="0.3">
      <c r="F33" s="4" t="str">
        <f t="shared" si="0"/>
        <v/>
      </c>
      <c r="G33" s="4" t="str">
        <f t="shared" si="1"/>
        <v/>
      </c>
    </row>
    <row r="34" spans="6:7" x14ac:dyDescent="0.3">
      <c r="F34" s="4" t="str">
        <f t="shared" si="0"/>
        <v/>
      </c>
      <c r="G34" s="4" t="str">
        <f t="shared" si="1"/>
        <v/>
      </c>
    </row>
    <row r="35" spans="6:7" x14ac:dyDescent="0.3">
      <c r="F35" s="4" t="str">
        <f t="shared" si="0"/>
        <v/>
      </c>
      <c r="G35" s="4" t="str">
        <f t="shared" si="1"/>
        <v/>
      </c>
    </row>
    <row r="36" spans="6:7" x14ac:dyDescent="0.3">
      <c r="F36" s="4" t="str">
        <f t="shared" si="0"/>
        <v/>
      </c>
      <c r="G36" s="4" t="str">
        <f t="shared" si="1"/>
        <v/>
      </c>
    </row>
    <row r="37" spans="6:7" x14ac:dyDescent="0.3">
      <c r="F37" s="4" t="str">
        <f t="shared" si="0"/>
        <v/>
      </c>
      <c r="G37" s="4" t="str">
        <f t="shared" si="1"/>
        <v/>
      </c>
    </row>
    <row r="38" spans="6:7" x14ac:dyDescent="0.3">
      <c r="F38" s="4" t="str">
        <f t="shared" si="0"/>
        <v/>
      </c>
      <c r="G38" s="4" t="str">
        <f t="shared" si="1"/>
        <v/>
      </c>
    </row>
    <row r="39" spans="6:7" x14ac:dyDescent="0.3">
      <c r="F39" s="4" t="str">
        <f t="shared" si="0"/>
        <v/>
      </c>
      <c r="G39" s="4" t="str">
        <f t="shared" si="1"/>
        <v/>
      </c>
    </row>
    <row r="40" spans="6:7" x14ac:dyDescent="0.3">
      <c r="F40" s="4" t="str">
        <f t="shared" si="0"/>
        <v/>
      </c>
      <c r="G40" s="4" t="str">
        <f t="shared" si="1"/>
        <v/>
      </c>
    </row>
    <row r="41" spans="6:7" x14ac:dyDescent="0.3">
      <c r="F41" s="4" t="str">
        <f t="shared" si="0"/>
        <v/>
      </c>
      <c r="G41" s="4" t="str">
        <f t="shared" si="1"/>
        <v/>
      </c>
    </row>
    <row r="42" spans="6:7" x14ac:dyDescent="0.3">
      <c r="F42" s="4" t="str">
        <f t="shared" si="0"/>
        <v/>
      </c>
      <c r="G42" s="4" t="str">
        <f t="shared" si="1"/>
        <v/>
      </c>
    </row>
    <row r="43" spans="6:7" x14ac:dyDescent="0.3">
      <c r="F43" s="4" t="str">
        <f t="shared" si="0"/>
        <v/>
      </c>
      <c r="G43" s="4" t="str">
        <f t="shared" si="1"/>
        <v/>
      </c>
    </row>
    <row r="44" spans="6:7" x14ac:dyDescent="0.3">
      <c r="F44" s="4" t="str">
        <f t="shared" si="0"/>
        <v/>
      </c>
      <c r="G44" s="4" t="str">
        <f t="shared" si="1"/>
        <v/>
      </c>
    </row>
    <row r="45" spans="6:7" x14ac:dyDescent="0.3">
      <c r="F45" s="4" t="str">
        <f t="shared" si="0"/>
        <v/>
      </c>
      <c r="G45" s="4" t="str">
        <f t="shared" si="1"/>
        <v/>
      </c>
    </row>
    <row r="46" spans="6:7" x14ac:dyDescent="0.3">
      <c r="F46" s="4" t="str">
        <f t="shared" si="0"/>
        <v/>
      </c>
      <c r="G46" s="4" t="str">
        <f t="shared" si="1"/>
        <v/>
      </c>
    </row>
    <row r="47" spans="6:7" x14ac:dyDescent="0.3">
      <c r="F47" s="4" t="str">
        <f t="shared" si="0"/>
        <v/>
      </c>
      <c r="G47" s="4" t="str">
        <f t="shared" si="1"/>
        <v/>
      </c>
    </row>
    <row r="48" spans="6:7" x14ac:dyDescent="0.3">
      <c r="F48" s="4" t="str">
        <f t="shared" si="0"/>
        <v/>
      </c>
      <c r="G48" s="4" t="str">
        <f t="shared" si="1"/>
        <v/>
      </c>
    </row>
    <row r="49" spans="6:7" x14ac:dyDescent="0.3">
      <c r="F49" s="4" t="str">
        <f t="shared" si="0"/>
        <v/>
      </c>
      <c r="G49" s="4" t="str">
        <f t="shared" si="1"/>
        <v/>
      </c>
    </row>
    <row r="50" spans="6:7" x14ac:dyDescent="0.3">
      <c r="F50" s="4" t="str">
        <f t="shared" si="0"/>
        <v/>
      </c>
      <c r="G50" s="4" t="str">
        <f t="shared" si="1"/>
        <v/>
      </c>
    </row>
    <row r="51" spans="6:7" x14ac:dyDescent="0.3">
      <c r="F51" s="4" t="str">
        <f t="shared" si="0"/>
        <v/>
      </c>
      <c r="G51" s="4" t="str">
        <f t="shared" si="1"/>
        <v/>
      </c>
    </row>
    <row r="52" spans="6:7" x14ac:dyDescent="0.3">
      <c r="F52" s="4" t="str">
        <f t="shared" si="0"/>
        <v/>
      </c>
      <c r="G52" s="4" t="str">
        <f t="shared" si="1"/>
        <v/>
      </c>
    </row>
    <row r="53" spans="6:7" x14ac:dyDescent="0.3">
      <c r="F53" s="4" t="str">
        <f t="shared" si="0"/>
        <v/>
      </c>
      <c r="G53" s="4" t="str">
        <f t="shared" si="1"/>
        <v/>
      </c>
    </row>
    <row r="54" spans="6:7" x14ac:dyDescent="0.3">
      <c r="F54" s="4" t="str">
        <f t="shared" si="0"/>
        <v/>
      </c>
      <c r="G54" s="4" t="str">
        <f t="shared" si="1"/>
        <v/>
      </c>
    </row>
    <row r="55" spans="6:7" x14ac:dyDescent="0.3">
      <c r="F55" s="4" t="str">
        <f t="shared" si="0"/>
        <v/>
      </c>
      <c r="G55" s="4" t="str">
        <f t="shared" si="1"/>
        <v/>
      </c>
    </row>
    <row r="56" spans="6:7" x14ac:dyDescent="0.3">
      <c r="F56" s="4" t="str">
        <f t="shared" si="0"/>
        <v/>
      </c>
      <c r="G56" s="4" t="str">
        <f t="shared" si="1"/>
        <v/>
      </c>
    </row>
    <row r="57" spans="6:7" x14ac:dyDescent="0.3">
      <c r="F57" s="4" t="str">
        <f t="shared" si="0"/>
        <v/>
      </c>
      <c r="G57" s="4" t="str">
        <f t="shared" si="1"/>
        <v/>
      </c>
    </row>
    <row r="58" spans="6:7" x14ac:dyDescent="0.3">
      <c r="F58" s="4" t="str">
        <f t="shared" si="0"/>
        <v/>
      </c>
      <c r="G58" s="4" t="str">
        <f t="shared" si="1"/>
        <v/>
      </c>
    </row>
    <row r="59" spans="6:7" x14ac:dyDescent="0.3">
      <c r="F59" s="4" t="str">
        <f t="shared" si="0"/>
        <v/>
      </c>
      <c r="G59" s="4" t="str">
        <f t="shared" si="1"/>
        <v/>
      </c>
    </row>
    <row r="60" spans="6:7" x14ac:dyDescent="0.3">
      <c r="F60" s="4" t="str">
        <f t="shared" si="0"/>
        <v/>
      </c>
      <c r="G60" s="4" t="str">
        <f t="shared" si="1"/>
        <v/>
      </c>
    </row>
    <row r="61" spans="6:7" x14ac:dyDescent="0.3">
      <c r="F61" s="4" t="str">
        <f t="shared" si="0"/>
        <v/>
      </c>
      <c r="G61" s="4" t="str">
        <f t="shared" si="1"/>
        <v/>
      </c>
    </row>
    <row r="62" spans="6:7" x14ac:dyDescent="0.3">
      <c r="F62" s="4" t="str">
        <f t="shared" si="0"/>
        <v/>
      </c>
      <c r="G62" s="4" t="str">
        <f t="shared" si="1"/>
        <v/>
      </c>
    </row>
    <row r="63" spans="6:7" x14ac:dyDescent="0.3">
      <c r="F63" s="4" t="str">
        <f t="shared" si="0"/>
        <v/>
      </c>
      <c r="G63" s="4" t="str">
        <f t="shared" si="1"/>
        <v/>
      </c>
    </row>
    <row r="64" spans="6:7" x14ac:dyDescent="0.3">
      <c r="F64" s="4" t="str">
        <f t="shared" si="0"/>
        <v/>
      </c>
      <c r="G64" s="4" t="str">
        <f t="shared" si="1"/>
        <v/>
      </c>
    </row>
    <row r="65" spans="6:7" x14ac:dyDescent="0.3">
      <c r="F65" s="4" t="str">
        <f t="shared" si="0"/>
        <v/>
      </c>
      <c r="G65" s="4" t="str">
        <f t="shared" si="1"/>
        <v/>
      </c>
    </row>
    <row r="66" spans="6:7" x14ac:dyDescent="0.3">
      <c r="F66" s="4" t="str">
        <f t="shared" si="0"/>
        <v/>
      </c>
      <c r="G66" s="4" t="str">
        <f t="shared" si="1"/>
        <v/>
      </c>
    </row>
    <row r="67" spans="6:7" x14ac:dyDescent="0.3">
      <c r="F67" s="4" t="str">
        <f t="shared" si="0"/>
        <v/>
      </c>
      <c r="G67" s="4" t="str">
        <f t="shared" si="1"/>
        <v/>
      </c>
    </row>
    <row r="68" spans="6:7" x14ac:dyDescent="0.3">
      <c r="F68" s="4" t="str">
        <f t="shared" si="0"/>
        <v/>
      </c>
      <c r="G68" s="4" t="str">
        <f t="shared" si="1"/>
        <v/>
      </c>
    </row>
    <row r="69" spans="6:7" x14ac:dyDescent="0.3">
      <c r="F69" s="4" t="str">
        <f t="shared" si="0"/>
        <v/>
      </c>
      <c r="G69" s="4" t="str">
        <f t="shared" si="1"/>
        <v/>
      </c>
    </row>
    <row r="70" spans="6:7" x14ac:dyDescent="0.3">
      <c r="F70" s="4" t="str">
        <f t="shared" si="0"/>
        <v/>
      </c>
      <c r="G70" s="4" t="str">
        <f t="shared" si="1"/>
        <v/>
      </c>
    </row>
    <row r="71" spans="6:7" x14ac:dyDescent="0.3">
      <c r="F71" s="4" t="str">
        <f t="shared" si="0"/>
        <v/>
      </c>
      <c r="G71" s="4" t="str">
        <f t="shared" si="1"/>
        <v/>
      </c>
    </row>
    <row r="72" spans="6:7" x14ac:dyDescent="0.3">
      <c r="F72" s="4" t="str">
        <f t="shared" si="0"/>
        <v/>
      </c>
      <c r="G72" s="4" t="str">
        <f t="shared" si="1"/>
        <v/>
      </c>
    </row>
    <row r="73" spans="6:7" x14ac:dyDescent="0.3">
      <c r="F73" s="4" t="str">
        <f t="shared" si="0"/>
        <v/>
      </c>
      <c r="G73" s="4" t="str">
        <f t="shared" si="1"/>
        <v/>
      </c>
    </row>
    <row r="74" spans="6:7" x14ac:dyDescent="0.3">
      <c r="F74" s="4" t="str">
        <f t="shared" si="0"/>
        <v/>
      </c>
      <c r="G74" s="4" t="str">
        <f t="shared" si="1"/>
        <v/>
      </c>
    </row>
    <row r="75" spans="6:7" x14ac:dyDescent="0.3">
      <c r="F75" s="4" t="str">
        <f t="shared" ref="F75:F102" si="2">IFERROR(E75/D75,"")</f>
        <v/>
      </c>
      <c r="G75" s="4" t="str">
        <f t="shared" ref="G75:G102" si="3">IFERROR(E75/D75-1,"")</f>
        <v/>
      </c>
    </row>
    <row r="76" spans="6:7" x14ac:dyDescent="0.3">
      <c r="F76" s="4" t="str">
        <f t="shared" si="2"/>
        <v/>
      </c>
      <c r="G76" s="4" t="str">
        <f t="shared" si="3"/>
        <v/>
      </c>
    </row>
    <row r="77" spans="6:7" x14ac:dyDescent="0.3">
      <c r="F77" s="4" t="str">
        <f t="shared" si="2"/>
        <v/>
      </c>
      <c r="G77" s="4" t="str">
        <f t="shared" si="3"/>
        <v/>
      </c>
    </row>
    <row r="78" spans="6:7" x14ac:dyDescent="0.3">
      <c r="F78" s="4" t="str">
        <f t="shared" si="2"/>
        <v/>
      </c>
      <c r="G78" s="4" t="str">
        <f t="shared" si="3"/>
        <v/>
      </c>
    </row>
    <row r="79" spans="6:7" x14ac:dyDescent="0.3">
      <c r="F79" s="4" t="str">
        <f t="shared" si="2"/>
        <v/>
      </c>
      <c r="G79" s="4" t="str">
        <f t="shared" si="3"/>
        <v/>
      </c>
    </row>
    <row r="80" spans="6:7" x14ac:dyDescent="0.3">
      <c r="F80" s="4" t="str">
        <f t="shared" si="2"/>
        <v/>
      </c>
      <c r="G80" s="4" t="str">
        <f t="shared" si="3"/>
        <v/>
      </c>
    </row>
    <row r="81" spans="6:7" x14ac:dyDescent="0.3">
      <c r="F81" s="4" t="str">
        <f t="shared" si="2"/>
        <v/>
      </c>
      <c r="G81" s="4" t="str">
        <f t="shared" si="3"/>
        <v/>
      </c>
    </row>
    <row r="82" spans="6:7" x14ac:dyDescent="0.3">
      <c r="F82" s="4" t="str">
        <f t="shared" si="2"/>
        <v/>
      </c>
      <c r="G82" s="4" t="str">
        <f t="shared" si="3"/>
        <v/>
      </c>
    </row>
    <row r="83" spans="6:7" x14ac:dyDescent="0.3">
      <c r="F83" s="4" t="str">
        <f t="shared" si="2"/>
        <v/>
      </c>
      <c r="G83" s="4" t="str">
        <f t="shared" si="3"/>
        <v/>
      </c>
    </row>
    <row r="84" spans="6:7" x14ac:dyDescent="0.3">
      <c r="F84" s="4" t="str">
        <f t="shared" si="2"/>
        <v/>
      </c>
      <c r="G84" s="4" t="str">
        <f t="shared" si="3"/>
        <v/>
      </c>
    </row>
    <row r="85" spans="6:7" x14ac:dyDescent="0.3">
      <c r="F85" s="4" t="str">
        <f t="shared" si="2"/>
        <v/>
      </c>
      <c r="G85" s="4" t="str">
        <f t="shared" si="3"/>
        <v/>
      </c>
    </row>
    <row r="86" spans="6:7" x14ac:dyDescent="0.3">
      <c r="F86" s="4" t="str">
        <f t="shared" si="2"/>
        <v/>
      </c>
      <c r="G86" s="4" t="str">
        <f t="shared" si="3"/>
        <v/>
      </c>
    </row>
    <row r="87" spans="6:7" x14ac:dyDescent="0.3">
      <c r="F87" s="4" t="str">
        <f t="shared" si="2"/>
        <v/>
      </c>
      <c r="G87" s="4" t="str">
        <f t="shared" si="3"/>
        <v/>
      </c>
    </row>
    <row r="88" spans="6:7" x14ac:dyDescent="0.3">
      <c r="F88" s="4" t="str">
        <f t="shared" si="2"/>
        <v/>
      </c>
      <c r="G88" s="4" t="str">
        <f t="shared" si="3"/>
        <v/>
      </c>
    </row>
    <row r="89" spans="6:7" x14ac:dyDescent="0.3">
      <c r="F89" s="4" t="str">
        <f t="shared" si="2"/>
        <v/>
      </c>
      <c r="G89" s="4" t="str">
        <f t="shared" si="3"/>
        <v/>
      </c>
    </row>
    <row r="90" spans="6:7" x14ac:dyDescent="0.3">
      <c r="F90" s="4" t="str">
        <f t="shared" si="2"/>
        <v/>
      </c>
      <c r="G90" s="4" t="str">
        <f t="shared" si="3"/>
        <v/>
      </c>
    </row>
    <row r="91" spans="6:7" x14ac:dyDescent="0.3">
      <c r="F91" s="4" t="str">
        <f t="shared" si="2"/>
        <v/>
      </c>
      <c r="G91" s="4" t="str">
        <f t="shared" si="3"/>
        <v/>
      </c>
    </row>
    <row r="92" spans="6:7" x14ac:dyDescent="0.3">
      <c r="F92" s="4" t="str">
        <f t="shared" si="2"/>
        <v/>
      </c>
      <c r="G92" s="4" t="str">
        <f t="shared" si="3"/>
        <v/>
      </c>
    </row>
    <row r="93" spans="6:7" x14ac:dyDescent="0.3">
      <c r="F93" s="4" t="str">
        <f t="shared" si="2"/>
        <v/>
      </c>
      <c r="G93" s="4" t="str">
        <f t="shared" si="3"/>
        <v/>
      </c>
    </row>
    <row r="94" spans="6:7" x14ac:dyDescent="0.3">
      <c r="F94" s="4" t="str">
        <f t="shared" si="2"/>
        <v/>
      </c>
      <c r="G94" s="4" t="str">
        <f t="shared" si="3"/>
        <v/>
      </c>
    </row>
    <row r="95" spans="6:7" x14ac:dyDescent="0.3">
      <c r="F95" s="4" t="str">
        <f t="shared" si="2"/>
        <v/>
      </c>
      <c r="G95" s="4" t="str">
        <f t="shared" si="3"/>
        <v/>
      </c>
    </row>
    <row r="96" spans="6:7" x14ac:dyDescent="0.3">
      <c r="F96" s="4" t="str">
        <f t="shared" si="2"/>
        <v/>
      </c>
      <c r="G96" s="4" t="str">
        <f t="shared" si="3"/>
        <v/>
      </c>
    </row>
    <row r="97" spans="6:7" x14ac:dyDescent="0.3">
      <c r="F97" s="4" t="str">
        <f t="shared" si="2"/>
        <v/>
      </c>
      <c r="G97" s="4" t="str">
        <f t="shared" si="3"/>
        <v/>
      </c>
    </row>
    <row r="98" spans="6:7" x14ac:dyDescent="0.3">
      <c r="F98" s="4" t="str">
        <f t="shared" si="2"/>
        <v/>
      </c>
      <c r="G98" s="4" t="str">
        <f t="shared" si="3"/>
        <v/>
      </c>
    </row>
    <row r="99" spans="6:7" x14ac:dyDescent="0.3">
      <c r="F99" s="4" t="str">
        <f t="shared" si="2"/>
        <v/>
      </c>
      <c r="G99" s="4" t="str">
        <f t="shared" si="3"/>
        <v/>
      </c>
    </row>
    <row r="100" spans="6:7" x14ac:dyDescent="0.3">
      <c r="F100" s="4" t="str">
        <f t="shared" si="2"/>
        <v/>
      </c>
      <c r="G100" s="4" t="str">
        <f t="shared" si="3"/>
        <v/>
      </c>
    </row>
    <row r="101" spans="6:7" x14ac:dyDescent="0.3">
      <c r="F101" s="4" t="str">
        <f t="shared" si="2"/>
        <v/>
      </c>
      <c r="G101" s="4" t="str">
        <f t="shared" si="3"/>
        <v/>
      </c>
    </row>
    <row r="102" spans="6:7" x14ac:dyDescent="0.3">
      <c r="F102" s="4" t="str">
        <f t="shared" si="2"/>
        <v/>
      </c>
      <c r="G102" s="4" t="str">
        <f t="shared" si="3"/>
        <v/>
      </c>
    </row>
  </sheetData>
  <conditionalFormatting pivot="1" sqref="C10:E10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1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{7FC285A4-BDB0-458E-9B3E-00DE680BFEA8}</x14:id>
        </ext>
      </extLst>
    </cfRule>
  </conditionalFormatting>
  <conditionalFormatting sqref="G10:G1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{C45166EA-A15D-42FD-8831-865B61DEC5CB}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FC285A4-BDB0-458E-9B3E-00DE680BFEA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F10:F13</xm:sqref>
        </x14:conditionalFormatting>
        <x14:conditionalFormatting xmlns:xm="http://schemas.microsoft.com/office/excel/2006/main">
          <x14:cfRule type="dataBar" id="{C45166EA-A15D-42FD-8831-865B61DEC5C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G10:G13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2212E3-4189-4808-90FF-631B5429CA85}">
  <dimension ref="B2:O106"/>
  <sheetViews>
    <sheetView showGridLines="0" topLeftCell="A28" zoomScale="70" zoomScaleNormal="70" zoomScalePageLayoutView="130" workbookViewId="0">
      <selection activeCell="C46" sqref="C46"/>
    </sheetView>
  </sheetViews>
  <sheetFormatPr defaultRowHeight="14.4" x14ac:dyDescent="0.3"/>
  <cols>
    <col min="2" max="2" width="16.109375" bestFit="1" customWidth="1"/>
    <col min="3" max="3" width="14.77734375" bestFit="1" customWidth="1"/>
    <col min="4" max="4" width="9.33203125" customWidth="1"/>
    <col min="5" max="5" width="10.6640625" customWidth="1"/>
    <col min="6" max="6" width="9.6640625" bestFit="1" customWidth="1"/>
    <col min="7" max="7" width="10.6640625" customWidth="1"/>
    <col min="15" max="15" width="13.109375" customWidth="1"/>
  </cols>
  <sheetData>
    <row r="2" spans="2:15" ht="21" x14ac:dyDescent="0.4">
      <c r="B2" s="17" t="s">
        <v>40</v>
      </c>
    </row>
    <row r="3" spans="2:15" x14ac:dyDescent="0.3">
      <c r="B3" s="10" t="s">
        <v>1</v>
      </c>
      <c r="C3" s="11" t="s" vm="1">
        <v>2</v>
      </c>
    </row>
    <row r="4" spans="2:15" x14ac:dyDescent="0.3">
      <c r="B4" s="10" t="s">
        <v>3</v>
      </c>
      <c r="C4" s="11" t="s" vm="2">
        <v>2</v>
      </c>
    </row>
    <row r="5" spans="2:15" x14ac:dyDescent="0.3">
      <c r="B5" s="10" t="s">
        <v>4</v>
      </c>
      <c r="C5" s="11" t="s" vm="3">
        <v>2</v>
      </c>
      <c r="E5" s="2" t="s">
        <v>15</v>
      </c>
      <c r="F5" s="2"/>
    </row>
    <row r="6" spans="2:15" x14ac:dyDescent="0.3">
      <c r="B6" s="10" t="s">
        <v>20</v>
      </c>
      <c r="C6" s="11" t="s" vm="4">
        <v>2</v>
      </c>
      <c r="E6" s="2" t="s">
        <v>41</v>
      </c>
      <c r="F6" s="2"/>
    </row>
    <row r="7" spans="2:15" x14ac:dyDescent="0.3">
      <c r="B7" s="10" t="s">
        <v>22</v>
      </c>
      <c r="C7" s="11" t="s" vm="5">
        <v>5</v>
      </c>
      <c r="E7" s="16" t="s">
        <v>10</v>
      </c>
    </row>
    <row r="8" spans="2:15" x14ac:dyDescent="0.3">
      <c r="E8" s="16" t="s">
        <v>52</v>
      </c>
    </row>
    <row r="9" spans="2:15" x14ac:dyDescent="0.3">
      <c r="B9" s="11"/>
      <c r="C9" s="15" t="s">
        <v>39</v>
      </c>
      <c r="D9" s="11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</row>
    <row r="10" spans="2:15" x14ac:dyDescent="0.3">
      <c r="B10" s="11"/>
      <c r="C10" s="14" t="s">
        <v>35</v>
      </c>
      <c r="D10" s="14"/>
      <c r="E10" s="14"/>
      <c r="F10" s="14" t="s">
        <v>36</v>
      </c>
      <c r="G10" s="14"/>
      <c r="H10" s="14"/>
      <c r="I10" s="14" t="s">
        <v>37</v>
      </c>
      <c r="J10" s="14"/>
      <c r="K10" s="14"/>
      <c r="L10" s="14" t="s">
        <v>38</v>
      </c>
      <c r="M10" s="14"/>
      <c r="N10" s="14"/>
      <c r="O10" s="14" t="s">
        <v>0</v>
      </c>
    </row>
    <row r="11" spans="2:15" x14ac:dyDescent="0.3">
      <c r="B11" s="6" t="s">
        <v>18</v>
      </c>
      <c r="C11" s="14" t="s">
        <v>34</v>
      </c>
      <c r="D11" s="14" t="s">
        <v>33</v>
      </c>
      <c r="E11" s="14" t="s">
        <v>32</v>
      </c>
      <c r="F11" s="14" t="s">
        <v>25</v>
      </c>
      <c r="G11" s="14" t="s">
        <v>27</v>
      </c>
      <c r="H11" s="14" t="s">
        <v>26</v>
      </c>
      <c r="I11" s="14" t="s">
        <v>30</v>
      </c>
      <c r="J11" s="14" t="s">
        <v>23</v>
      </c>
      <c r="K11" s="14" t="s">
        <v>31</v>
      </c>
      <c r="L11" s="14" t="s">
        <v>29</v>
      </c>
      <c r="M11" s="14" t="s">
        <v>28</v>
      </c>
      <c r="N11" s="14" t="s">
        <v>24</v>
      </c>
      <c r="O11" s="14"/>
    </row>
    <row r="12" spans="2:15" x14ac:dyDescent="0.3">
      <c r="B12" s="12" t="s">
        <v>11</v>
      </c>
      <c r="C12" s="13">
        <v>6462654.7000000002</v>
      </c>
      <c r="D12" s="13">
        <v>8038536.1100000003</v>
      </c>
      <c r="E12" s="13">
        <v>10735791.5</v>
      </c>
      <c r="F12" s="13">
        <v>11436776.859999999</v>
      </c>
      <c r="G12" s="13">
        <v>6521144.4299999997</v>
      </c>
      <c r="H12" s="13">
        <v>6080697.3300000001</v>
      </c>
      <c r="I12" s="13">
        <v>6412201.4000000004</v>
      </c>
      <c r="J12" s="13">
        <v>6321720.7000000002</v>
      </c>
      <c r="K12" s="13">
        <v>6489651.3499999996</v>
      </c>
      <c r="L12" s="13">
        <v>6184359.6699999999</v>
      </c>
      <c r="M12" s="13">
        <v>6483682.7400000002</v>
      </c>
      <c r="N12" s="13">
        <v>6311041.5599999996</v>
      </c>
      <c r="O12" s="13">
        <v>87478258.349999994</v>
      </c>
    </row>
    <row r="13" spans="2:15" x14ac:dyDescent="0.3">
      <c r="B13" s="12" t="s">
        <v>12</v>
      </c>
      <c r="C13" s="13">
        <v>3821557.4640000053</v>
      </c>
      <c r="D13" s="13">
        <v>4664442.4928999906</v>
      </c>
      <c r="E13" s="13">
        <v>6281190.3094999976</v>
      </c>
      <c r="F13" s="13">
        <v>6703466.572100006</v>
      </c>
      <c r="G13" s="13">
        <v>3855892.6255000001</v>
      </c>
      <c r="H13" s="13">
        <v>3530328.9527000012</v>
      </c>
      <c r="I13" s="13">
        <v>3754043.739599999</v>
      </c>
      <c r="J13" s="13">
        <v>3705249.2085000006</v>
      </c>
      <c r="K13" s="13">
        <v>3842514.6996999946</v>
      </c>
      <c r="L13" s="13">
        <v>3587061.2112000035</v>
      </c>
      <c r="M13" s="13">
        <v>3794151.3340000017</v>
      </c>
      <c r="N13" s="13">
        <v>3698775.2235999964</v>
      </c>
      <c r="O13" s="13">
        <v>51238673.833299994</v>
      </c>
    </row>
    <row r="14" spans="2:15" x14ac:dyDescent="0.3">
      <c r="B14" s="12" t="s">
        <v>13</v>
      </c>
      <c r="C14" s="13">
        <v>2641097.2359999949</v>
      </c>
      <c r="D14" s="13">
        <v>3374093.6171000097</v>
      </c>
      <c r="E14" s="13">
        <v>4454601.1905000024</v>
      </c>
      <c r="F14" s="13">
        <v>4733310.2878999934</v>
      </c>
      <c r="G14" s="13">
        <v>2665251.8044999996</v>
      </c>
      <c r="H14" s="13">
        <v>2550368.3772999989</v>
      </c>
      <c r="I14" s="13">
        <v>2658157.6604000013</v>
      </c>
      <c r="J14" s="13">
        <v>2616471.4914999995</v>
      </c>
      <c r="K14" s="13">
        <v>2647136.650300005</v>
      </c>
      <c r="L14" s="13">
        <v>2597298.4587999964</v>
      </c>
      <c r="M14" s="13">
        <v>2689531.4059999986</v>
      </c>
      <c r="N14" s="13">
        <v>2612266.3364000032</v>
      </c>
      <c r="O14" s="13">
        <v>36239584.5167</v>
      </c>
    </row>
    <row r="15" spans="2:15" x14ac:dyDescent="0.3">
      <c r="B15" s="9" t="s">
        <v>14</v>
      </c>
      <c r="C15" s="8">
        <v>0.40867064056509084</v>
      </c>
      <c r="D15" s="8">
        <v>0.41973980970274072</v>
      </c>
      <c r="E15" s="8">
        <v>0.41492992766299552</v>
      </c>
      <c r="F15" s="8">
        <v>0.4138675035669091</v>
      </c>
      <c r="G15" s="8">
        <v>0.4087092124871094</v>
      </c>
      <c r="H15" s="8">
        <v>0.41942037876435445</v>
      </c>
      <c r="I15" s="8">
        <v>0.41454681389140413</v>
      </c>
      <c r="J15" s="8">
        <v>0.41388596802449679</v>
      </c>
      <c r="K15" s="8">
        <v>0.40790121187327039</v>
      </c>
      <c r="L15" s="8">
        <v>0.41997855839455023</v>
      </c>
      <c r="M15" s="8">
        <v>0.41481539332691014</v>
      </c>
      <c r="N15" s="8">
        <v>0.41392000220008113</v>
      </c>
      <c r="O15" s="8">
        <v>0.414269616248024</v>
      </c>
    </row>
    <row r="16" spans="2:15" x14ac:dyDescent="0.3">
      <c r="F16" s="4" t="str">
        <f t="shared" ref="F16:F78" si="0">IFERROR(E16/D16,"")</f>
        <v/>
      </c>
      <c r="G16" s="4" t="str">
        <f t="shared" ref="G16:G78" si="1">IFERROR(E16/D16-1,"")</f>
        <v/>
      </c>
    </row>
    <row r="17" spans="2:15" x14ac:dyDescent="0.3">
      <c r="F17" s="4"/>
      <c r="G17" s="4"/>
    </row>
    <row r="18" spans="2:15" x14ac:dyDescent="0.3">
      <c r="F18" s="4" t="str">
        <f t="shared" si="0"/>
        <v/>
      </c>
      <c r="G18" s="4" t="str">
        <f t="shared" si="1"/>
        <v/>
      </c>
    </row>
    <row r="19" spans="2:15" x14ac:dyDescent="0.3">
      <c r="B19" s="10" t="s">
        <v>1</v>
      </c>
      <c r="C19" s="11" t="s" vm="1">
        <v>2</v>
      </c>
    </row>
    <row r="20" spans="2:15" x14ac:dyDescent="0.3">
      <c r="B20" s="10" t="s">
        <v>3</v>
      </c>
      <c r="C20" s="11" t="s" vm="2">
        <v>2</v>
      </c>
    </row>
    <row r="21" spans="2:15" x14ac:dyDescent="0.3">
      <c r="B21" s="10" t="s">
        <v>4</v>
      </c>
      <c r="C21" s="11" t="s" vm="3">
        <v>2</v>
      </c>
      <c r="E21" s="2" t="s">
        <v>15</v>
      </c>
      <c r="F21" s="2"/>
    </row>
    <row r="22" spans="2:15" x14ac:dyDescent="0.3">
      <c r="B22" s="10" t="s">
        <v>20</v>
      </c>
      <c r="C22" s="11" t="s" vm="4">
        <v>2</v>
      </c>
      <c r="E22" s="2" t="s">
        <v>41</v>
      </c>
      <c r="F22" s="2"/>
    </row>
    <row r="23" spans="2:15" x14ac:dyDescent="0.3">
      <c r="B23" s="10" t="s">
        <v>22</v>
      </c>
      <c r="C23" s="11" t="s" vm="6">
        <v>6</v>
      </c>
      <c r="E23" s="16" t="s">
        <v>10</v>
      </c>
    </row>
    <row r="24" spans="2:15" x14ac:dyDescent="0.3">
      <c r="E24" s="16" t="s">
        <v>52</v>
      </c>
    </row>
    <row r="25" spans="2:15" x14ac:dyDescent="0.3">
      <c r="B25" s="11"/>
      <c r="C25" s="15" t="s">
        <v>39</v>
      </c>
      <c r="D25" s="11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</row>
    <row r="26" spans="2:15" x14ac:dyDescent="0.3">
      <c r="B26" s="11"/>
      <c r="C26" s="14" t="s">
        <v>35</v>
      </c>
      <c r="D26" s="14"/>
      <c r="E26" s="14"/>
      <c r="F26" s="14" t="s">
        <v>36</v>
      </c>
      <c r="G26" s="14"/>
      <c r="H26" s="14"/>
      <c r="I26" s="14" t="s">
        <v>37</v>
      </c>
      <c r="J26" s="14"/>
      <c r="K26" s="14"/>
      <c r="L26" s="14" t="s">
        <v>38</v>
      </c>
      <c r="M26" s="14"/>
      <c r="N26" s="14"/>
      <c r="O26" s="14" t="s">
        <v>0</v>
      </c>
    </row>
    <row r="27" spans="2:15" x14ac:dyDescent="0.3">
      <c r="B27" s="6" t="s">
        <v>18</v>
      </c>
      <c r="C27" s="14" t="s">
        <v>34</v>
      </c>
      <c r="D27" s="14" t="s">
        <v>33</v>
      </c>
      <c r="E27" s="14" t="s">
        <v>32</v>
      </c>
      <c r="F27" s="14" t="s">
        <v>25</v>
      </c>
      <c r="G27" s="14" t="s">
        <v>27</v>
      </c>
      <c r="H27" s="14" t="s">
        <v>26</v>
      </c>
      <c r="I27" s="14" t="s">
        <v>30</v>
      </c>
      <c r="J27" s="14" t="s">
        <v>23</v>
      </c>
      <c r="K27" s="14" t="s">
        <v>31</v>
      </c>
      <c r="L27" s="14" t="s">
        <v>29</v>
      </c>
      <c r="M27" s="14" t="s">
        <v>28</v>
      </c>
      <c r="N27" s="14" t="s">
        <v>24</v>
      </c>
      <c r="O27" s="14"/>
    </row>
    <row r="28" spans="2:15" x14ac:dyDescent="0.3">
      <c r="B28" s="12" t="s">
        <v>11</v>
      </c>
      <c r="C28" s="13">
        <v>17101844.789999999</v>
      </c>
      <c r="D28" s="13">
        <v>20625353.16</v>
      </c>
      <c r="E28" s="13">
        <v>28693062.809999999</v>
      </c>
      <c r="F28" s="13">
        <v>29901819.449999999</v>
      </c>
      <c r="G28" s="13">
        <v>17134491.73</v>
      </c>
      <c r="H28" s="13">
        <v>15932938.42</v>
      </c>
      <c r="I28" s="13">
        <v>2111380.75</v>
      </c>
      <c r="J28" s="13">
        <v>7758449.8700000001</v>
      </c>
      <c r="K28" s="13">
        <v>9932571.8499999996</v>
      </c>
      <c r="L28" s="13">
        <v>14882796.6</v>
      </c>
      <c r="M28" s="13">
        <v>16079640.75</v>
      </c>
      <c r="N28" s="13">
        <v>16536602.9</v>
      </c>
      <c r="O28" s="13">
        <v>196690953.08000001</v>
      </c>
    </row>
    <row r="29" spans="2:15" x14ac:dyDescent="0.3">
      <c r="B29" s="12" t="s">
        <v>12</v>
      </c>
      <c r="C29" s="13">
        <v>10642927.749500012</v>
      </c>
      <c r="D29" s="13">
        <v>12833528.905300051</v>
      </c>
      <c r="E29" s="13">
        <v>18066375.183499962</v>
      </c>
      <c r="F29" s="13">
        <v>18894707.737599984</v>
      </c>
      <c r="G29" s="13">
        <v>10666133.077600021</v>
      </c>
      <c r="H29" s="13">
        <v>9920239.5835000239</v>
      </c>
      <c r="I29" s="13">
        <v>1336896.5530999999</v>
      </c>
      <c r="J29" s="13">
        <v>4831348.9012000058</v>
      </c>
      <c r="K29" s="13">
        <v>6209275.356900014</v>
      </c>
      <c r="L29" s="13">
        <v>9336005.690999968</v>
      </c>
      <c r="M29" s="13">
        <v>10181585.144699985</v>
      </c>
      <c r="N29" s="13">
        <v>10452464.312899986</v>
      </c>
      <c r="O29" s="13">
        <v>123371488.19680001</v>
      </c>
    </row>
    <row r="30" spans="2:15" x14ac:dyDescent="0.3">
      <c r="B30" s="12" t="s">
        <v>13</v>
      </c>
      <c r="C30" s="13">
        <v>6458917.0404999871</v>
      </c>
      <c r="D30" s="13">
        <v>7791824.2546999492</v>
      </c>
      <c r="E30" s="13">
        <v>10626687.626500037</v>
      </c>
      <c r="F30" s="13">
        <v>11007111.712400015</v>
      </c>
      <c r="G30" s="13">
        <v>6468358.6523999795</v>
      </c>
      <c r="H30" s="13">
        <v>6012698.836499976</v>
      </c>
      <c r="I30" s="13">
        <v>774484.1969000001</v>
      </c>
      <c r="J30" s="13">
        <v>2927100.9687999943</v>
      </c>
      <c r="K30" s="13">
        <v>3723296.4930999856</v>
      </c>
      <c r="L30" s="13">
        <v>5546790.9090000317</v>
      </c>
      <c r="M30" s="13">
        <v>5898055.6053000148</v>
      </c>
      <c r="N30" s="13">
        <v>6084138.5871000141</v>
      </c>
      <c r="O30" s="13">
        <v>73319464.883200005</v>
      </c>
    </row>
    <row r="31" spans="2:15" x14ac:dyDescent="0.3">
      <c r="B31" s="9" t="s">
        <v>14</v>
      </c>
      <c r="C31" s="8">
        <v>0.37767370244622522</v>
      </c>
      <c r="D31" s="8">
        <v>0.37777894973508175</v>
      </c>
      <c r="E31" s="8">
        <v>0.37035738209155084</v>
      </c>
      <c r="F31" s="8">
        <v>0.36810842667301358</v>
      </c>
      <c r="G31" s="8">
        <v>0.37750513725918261</v>
      </c>
      <c r="H31" s="8">
        <v>0.37737538914682983</v>
      </c>
      <c r="I31" s="8">
        <v>0.36681408452738812</v>
      </c>
      <c r="J31" s="8">
        <v>0.37727909799589826</v>
      </c>
      <c r="K31" s="8">
        <v>0.37485724234655154</v>
      </c>
      <c r="L31" s="8">
        <v>0.37269816003532774</v>
      </c>
      <c r="M31" s="8">
        <v>0.36680269770952528</v>
      </c>
      <c r="N31" s="8">
        <v>0.36791949494657178</v>
      </c>
      <c r="O31" s="8">
        <v>0.37276480557485941</v>
      </c>
    </row>
    <row r="32" spans="2:15" x14ac:dyDescent="0.3">
      <c r="F32" s="4" t="str">
        <f t="shared" si="0"/>
        <v/>
      </c>
      <c r="G32" s="4" t="str">
        <f t="shared" si="1"/>
        <v/>
      </c>
    </row>
    <row r="33" spans="2:15" x14ac:dyDescent="0.3">
      <c r="F33" s="4" t="str">
        <f t="shared" si="0"/>
        <v/>
      </c>
      <c r="G33" s="4" t="str">
        <f t="shared" si="1"/>
        <v/>
      </c>
    </row>
    <row r="34" spans="2:15" x14ac:dyDescent="0.3">
      <c r="F34" s="4" t="str">
        <f t="shared" si="0"/>
        <v/>
      </c>
      <c r="G34" s="4" t="str">
        <f t="shared" si="1"/>
        <v/>
      </c>
    </row>
    <row r="35" spans="2:15" x14ac:dyDescent="0.3">
      <c r="B35" s="25" t="s">
        <v>1</v>
      </c>
      <c r="C35" s="26" t="s" vm="1">
        <v>2</v>
      </c>
    </row>
    <row r="36" spans="2:15" x14ac:dyDescent="0.3">
      <c r="B36" s="25" t="s">
        <v>3</v>
      </c>
      <c r="C36" s="26" t="s" vm="2">
        <v>2</v>
      </c>
    </row>
    <row r="37" spans="2:15" x14ac:dyDescent="0.3">
      <c r="B37" s="25" t="s">
        <v>4</v>
      </c>
      <c r="C37" s="26" t="s" vm="3">
        <v>2</v>
      </c>
      <c r="E37" s="2" t="s">
        <v>15</v>
      </c>
      <c r="F37" s="2"/>
    </row>
    <row r="38" spans="2:15" x14ac:dyDescent="0.3">
      <c r="B38" s="25" t="s">
        <v>20</v>
      </c>
      <c r="C38" s="26" t="s" vm="4">
        <v>2</v>
      </c>
      <c r="E38" s="2" t="s">
        <v>41</v>
      </c>
      <c r="F38" s="2"/>
    </row>
    <row r="39" spans="2:15" x14ac:dyDescent="0.3">
      <c r="B39" s="25" t="s">
        <v>22</v>
      </c>
      <c r="C39" s="26" t="s" vm="7">
        <v>7</v>
      </c>
      <c r="E39" t="s">
        <v>10</v>
      </c>
    </row>
    <row r="40" spans="2:15" x14ac:dyDescent="0.3">
      <c r="E40" s="16" t="s">
        <v>52</v>
      </c>
    </row>
    <row r="41" spans="2:15" x14ac:dyDescent="0.3">
      <c r="B41" s="26"/>
      <c r="C41" s="15" t="s">
        <v>39</v>
      </c>
      <c r="D41" s="26"/>
      <c r="E41" s="26"/>
      <c r="F41" s="26"/>
      <c r="G41" s="26"/>
      <c r="H41" s="26"/>
      <c r="I41" s="26"/>
      <c r="J41" s="26"/>
      <c r="K41" s="26"/>
      <c r="L41" s="26"/>
      <c r="M41" s="26"/>
      <c r="N41" s="26"/>
      <c r="O41" s="26"/>
    </row>
    <row r="42" spans="2:15" x14ac:dyDescent="0.3">
      <c r="B42" s="26"/>
      <c r="C42" s="14" t="s">
        <v>35</v>
      </c>
      <c r="D42" s="14"/>
      <c r="E42" s="14"/>
      <c r="F42" s="14" t="s">
        <v>36</v>
      </c>
      <c r="G42" s="14"/>
      <c r="H42" s="14"/>
      <c r="I42" s="14" t="s">
        <v>37</v>
      </c>
      <c r="J42" s="14"/>
      <c r="K42" s="14"/>
      <c r="L42" s="14" t="s">
        <v>38</v>
      </c>
      <c r="M42" s="14"/>
      <c r="N42" s="14"/>
      <c r="O42" s="14" t="s">
        <v>0</v>
      </c>
    </row>
    <row r="43" spans="2:15" x14ac:dyDescent="0.3">
      <c r="B43" s="29" t="s">
        <v>18</v>
      </c>
      <c r="C43" s="14" t="s">
        <v>34</v>
      </c>
      <c r="D43" s="14" t="s">
        <v>33</v>
      </c>
      <c r="E43" s="14" t="s">
        <v>32</v>
      </c>
      <c r="F43" s="14" t="s">
        <v>25</v>
      </c>
      <c r="G43" s="14" t="s">
        <v>27</v>
      </c>
      <c r="H43" s="14" t="s">
        <v>26</v>
      </c>
      <c r="I43" s="14" t="s">
        <v>30</v>
      </c>
      <c r="J43" s="14" t="s">
        <v>23</v>
      </c>
      <c r="K43" s="14" t="s">
        <v>31</v>
      </c>
      <c r="L43" s="14" t="s">
        <v>29</v>
      </c>
      <c r="M43" s="14" t="s">
        <v>28</v>
      </c>
      <c r="N43" s="14" t="s">
        <v>24</v>
      </c>
      <c r="O43" s="14"/>
    </row>
    <row r="44" spans="2:15" x14ac:dyDescent="0.3">
      <c r="B44" s="27" t="s">
        <v>11</v>
      </c>
      <c r="C44" s="28">
        <v>44817070.079999998</v>
      </c>
      <c r="D44" s="28">
        <v>54591631.43</v>
      </c>
      <c r="E44" s="28">
        <v>74342414.200000003</v>
      </c>
      <c r="F44" s="28">
        <v>78058681.439999998</v>
      </c>
      <c r="G44" s="28">
        <v>44788916.310000002</v>
      </c>
      <c r="H44" s="28">
        <v>41823079.060000002</v>
      </c>
      <c r="I44" s="28">
        <v>43950347.270000003</v>
      </c>
      <c r="J44" s="28">
        <v>43541437.909999996</v>
      </c>
      <c r="K44" s="28">
        <v>44400215.920000002</v>
      </c>
      <c r="L44" s="28">
        <v>41468863.57</v>
      </c>
      <c r="M44" s="28">
        <v>44047274.549999997</v>
      </c>
      <c r="N44" s="28">
        <v>43047163.530000001</v>
      </c>
      <c r="O44" s="28">
        <v>598877095.26999998</v>
      </c>
    </row>
    <row r="45" spans="2:15" x14ac:dyDescent="0.3">
      <c r="B45" s="27" t="s">
        <v>12</v>
      </c>
      <c r="C45" s="28">
        <v>28389759.972799934</v>
      </c>
      <c r="D45" s="28">
        <v>34653627.853799991</v>
      </c>
      <c r="E45" s="28">
        <v>47364021.602899954</v>
      </c>
      <c r="F45" s="28">
        <v>49757549.060299933</v>
      </c>
      <c r="G45" s="28">
        <v>28360377.980600037</v>
      </c>
      <c r="H45" s="28">
        <v>26543564.924999978</v>
      </c>
      <c r="I45" s="28">
        <v>27966289.114600025</v>
      </c>
      <c r="J45" s="28">
        <v>27722116.393400054</v>
      </c>
      <c r="K45" s="28">
        <v>28134310.449800014</v>
      </c>
      <c r="L45" s="28">
        <v>26354468.708999991</v>
      </c>
      <c r="M45" s="28">
        <v>28027929.991900068</v>
      </c>
      <c r="N45" s="28">
        <v>27440246.133400019</v>
      </c>
      <c r="O45" s="28">
        <v>380714262.18749994</v>
      </c>
    </row>
    <row r="46" spans="2:15" x14ac:dyDescent="0.3">
      <c r="B46" s="27" t="s">
        <v>13</v>
      </c>
      <c r="C46" s="28">
        <v>16427310.107200064</v>
      </c>
      <c r="D46" s="28">
        <v>19938003.576200008</v>
      </c>
      <c r="E46" s="28">
        <v>26978392.597100049</v>
      </c>
      <c r="F46" s="28">
        <v>28301132.379700065</v>
      </c>
      <c r="G46" s="28">
        <v>16428538.329399966</v>
      </c>
      <c r="H46" s="28">
        <v>15279514.135000024</v>
      </c>
      <c r="I46" s="28">
        <v>15984058.155399978</v>
      </c>
      <c r="J46" s="28">
        <v>15819321.516599942</v>
      </c>
      <c r="K46" s="28">
        <v>16265905.470199987</v>
      </c>
      <c r="L46" s="28">
        <v>15114394.861000009</v>
      </c>
      <c r="M46" s="28">
        <v>16019344.558099929</v>
      </c>
      <c r="N46" s="28">
        <v>15606917.396599982</v>
      </c>
      <c r="O46" s="28">
        <v>218162833.08250004</v>
      </c>
    </row>
    <row r="47" spans="2:15" x14ac:dyDescent="0.3">
      <c r="B47" s="31" t="s">
        <v>14</v>
      </c>
      <c r="C47" s="30">
        <v>0.36654136644534674</v>
      </c>
      <c r="D47" s="30">
        <v>0.3652208782543066</v>
      </c>
      <c r="E47" s="30">
        <v>0.36289368441171832</v>
      </c>
      <c r="F47" s="30">
        <v>0.36256226543429126</v>
      </c>
      <c r="G47" s="30">
        <v>0.36679919236474073</v>
      </c>
      <c r="H47" s="30">
        <v>0.36533690197892432</v>
      </c>
      <c r="I47" s="30">
        <v>0.3636844563981525</v>
      </c>
      <c r="J47" s="30">
        <v>0.36331646991765465</v>
      </c>
      <c r="K47" s="30">
        <v>0.36634744073109421</v>
      </c>
      <c r="L47" s="30">
        <v>0.36447574299900232</v>
      </c>
      <c r="M47" s="30">
        <v>0.36368526138695978</v>
      </c>
      <c r="N47" s="30">
        <v>0.36255390870813969</v>
      </c>
      <c r="O47" s="30">
        <v>0.36428648683607223</v>
      </c>
    </row>
    <row r="48" spans="2:15" x14ac:dyDescent="0.3">
      <c r="F48" s="4" t="str">
        <f t="shared" si="0"/>
        <v/>
      </c>
      <c r="G48" s="4" t="str">
        <f t="shared" si="1"/>
        <v/>
      </c>
    </row>
    <row r="49" spans="2:15" x14ac:dyDescent="0.3">
      <c r="F49" s="4"/>
      <c r="G49" s="4"/>
    </row>
    <row r="50" spans="2:15" x14ac:dyDescent="0.3">
      <c r="F50" s="4"/>
      <c r="G50" s="4"/>
    </row>
    <row r="51" spans="2:15" x14ac:dyDescent="0.3">
      <c r="F51" s="4"/>
      <c r="G51" s="4"/>
    </row>
    <row r="52" spans="2:15" x14ac:dyDescent="0.3">
      <c r="F52" s="4"/>
      <c r="G52" s="4"/>
    </row>
    <row r="53" spans="2:15" x14ac:dyDescent="0.3">
      <c r="F53" s="4" t="str">
        <f t="shared" si="0"/>
        <v/>
      </c>
      <c r="G53" s="4" t="str">
        <f t="shared" si="1"/>
        <v/>
      </c>
    </row>
    <row r="54" spans="2:15" ht="28.8" x14ac:dyDescent="0.3">
      <c r="B54" s="22" t="s">
        <v>42</v>
      </c>
      <c r="C54" s="23"/>
      <c r="D54" s="23"/>
      <c r="E54" s="23"/>
      <c r="F54" s="5" t="str">
        <f t="shared" si="0"/>
        <v/>
      </c>
      <c r="G54" s="5" t="str">
        <f t="shared" si="1"/>
        <v/>
      </c>
      <c r="H54" s="23"/>
      <c r="I54" s="23"/>
      <c r="J54" s="23"/>
      <c r="K54" s="23"/>
      <c r="L54" s="23"/>
      <c r="M54" s="23"/>
      <c r="N54" s="23"/>
      <c r="O54" s="24" t="s">
        <v>0</v>
      </c>
    </row>
    <row r="55" spans="2:15" x14ac:dyDescent="0.3">
      <c r="B55" s="16" t="s">
        <v>8</v>
      </c>
      <c r="C55" s="4">
        <f>C44/C28</f>
        <v>2.6205985746172824</v>
      </c>
      <c r="D55" s="4">
        <f t="shared" ref="D55:O55" si="2">D44/D28</f>
        <v>2.6468216571376275</v>
      </c>
      <c r="E55" s="4">
        <f t="shared" si="2"/>
        <v>2.5909542906688396</v>
      </c>
      <c r="F55" s="4">
        <f t="shared" si="2"/>
        <v>2.6104993901968063</v>
      </c>
      <c r="G55" s="4">
        <f t="shared" si="2"/>
        <v>2.6139623524158075</v>
      </c>
      <c r="H55" s="4">
        <f t="shared" si="2"/>
        <v>2.6249444990951019</v>
      </c>
      <c r="I55" s="4">
        <f t="shared" si="2"/>
        <v>20.815926862078289</v>
      </c>
      <c r="J55" s="4">
        <f t="shared" si="2"/>
        <v>5.6121311137633212</v>
      </c>
      <c r="K55" s="4">
        <f t="shared" si="2"/>
        <v>4.470163074632076</v>
      </c>
      <c r="L55" s="4">
        <f t="shared" si="2"/>
        <v>2.7863623137871816</v>
      </c>
      <c r="M55" s="4">
        <f t="shared" si="2"/>
        <v>2.7393195678205684</v>
      </c>
      <c r="N55" s="4">
        <f t="shared" si="2"/>
        <v>2.6031442969462608</v>
      </c>
      <c r="O55" s="4">
        <f t="shared" si="2"/>
        <v>3.0447617742053392</v>
      </c>
    </row>
    <row r="56" spans="2:15" x14ac:dyDescent="0.3">
      <c r="B56" s="16" t="s">
        <v>43</v>
      </c>
      <c r="C56" s="4">
        <f>C28/C12</f>
        <v>2.6462569306077888</v>
      </c>
      <c r="D56" s="4">
        <f t="shared" ref="D56:O56" si="3">D28/D12</f>
        <v>2.5658096048535382</v>
      </c>
      <c r="E56" s="4">
        <f t="shared" si="3"/>
        <v>2.6726546254181631</v>
      </c>
      <c r="F56" s="4">
        <f t="shared" si="3"/>
        <v>2.6145320325852714</v>
      </c>
      <c r="G56" s="4">
        <f t="shared" si="3"/>
        <v>2.6275283294101186</v>
      </c>
      <c r="H56" s="4">
        <f t="shared" si="3"/>
        <v>2.6202485595513103</v>
      </c>
      <c r="I56" s="4">
        <f t="shared" si="3"/>
        <v>0.3292754887580418</v>
      </c>
      <c r="J56" s="4">
        <f t="shared" si="3"/>
        <v>1.2272686880962647</v>
      </c>
      <c r="K56" s="4">
        <f t="shared" si="3"/>
        <v>1.5305247253382881</v>
      </c>
      <c r="L56" s="4">
        <f t="shared" si="3"/>
        <v>2.4065218380159314</v>
      </c>
      <c r="M56" s="4">
        <f t="shared" si="3"/>
        <v>2.4800165885352987</v>
      </c>
      <c r="N56" s="4">
        <f t="shared" si="3"/>
        <v>2.6202652514302254</v>
      </c>
      <c r="O56" s="4">
        <f t="shared" si="3"/>
        <v>2.2484552938061557</v>
      </c>
    </row>
    <row r="57" spans="2:15" x14ac:dyDescent="0.3">
      <c r="B57" s="16" t="s">
        <v>44</v>
      </c>
      <c r="C57" s="4">
        <f>C44/C28-1</f>
        <v>1.6205985746172824</v>
      </c>
      <c r="D57" s="4">
        <f t="shared" ref="D57:O57" si="4">D44/D28-1</f>
        <v>1.6468216571376275</v>
      </c>
      <c r="E57" s="4">
        <f t="shared" si="4"/>
        <v>1.5909542906688396</v>
      </c>
      <c r="F57" s="4">
        <f t="shared" si="4"/>
        <v>1.6104993901968063</v>
      </c>
      <c r="G57" s="4">
        <f t="shared" si="4"/>
        <v>1.6139623524158075</v>
      </c>
      <c r="H57" s="4">
        <f t="shared" si="4"/>
        <v>1.6249444990951019</v>
      </c>
      <c r="I57" s="4">
        <f t="shared" si="4"/>
        <v>19.815926862078289</v>
      </c>
      <c r="J57" s="4">
        <f t="shared" si="4"/>
        <v>4.6121311137633212</v>
      </c>
      <c r="K57" s="4">
        <f t="shared" si="4"/>
        <v>3.470163074632076</v>
      </c>
      <c r="L57" s="4">
        <f t="shared" si="4"/>
        <v>1.7863623137871816</v>
      </c>
      <c r="M57" s="4">
        <f t="shared" si="4"/>
        <v>1.7393195678205684</v>
      </c>
      <c r="N57" s="4">
        <f t="shared" si="4"/>
        <v>1.6031442969462608</v>
      </c>
      <c r="O57" s="4">
        <f t="shared" si="4"/>
        <v>2.0447617742053392</v>
      </c>
    </row>
    <row r="58" spans="2:15" x14ac:dyDescent="0.3">
      <c r="B58" s="24" t="s">
        <v>45</v>
      </c>
      <c r="C58" s="5">
        <f>C28/C12-1</f>
        <v>1.6462569306077888</v>
      </c>
      <c r="D58" s="5">
        <f t="shared" ref="D58:O58" si="5">D28/D12-1</f>
        <v>1.5658096048535382</v>
      </c>
      <c r="E58" s="5">
        <f t="shared" si="5"/>
        <v>1.6726546254181631</v>
      </c>
      <c r="F58" s="5">
        <f t="shared" si="5"/>
        <v>1.6145320325852714</v>
      </c>
      <c r="G58" s="5">
        <f t="shared" si="5"/>
        <v>1.6275283294101186</v>
      </c>
      <c r="H58" s="5">
        <f t="shared" si="5"/>
        <v>1.6202485595513103</v>
      </c>
      <c r="I58" s="5">
        <f t="shared" si="5"/>
        <v>-0.6707245112419582</v>
      </c>
      <c r="J58" s="5">
        <f t="shared" si="5"/>
        <v>0.22726868809626466</v>
      </c>
      <c r="K58" s="5">
        <f t="shared" si="5"/>
        <v>0.53052472533828809</v>
      </c>
      <c r="L58" s="5">
        <f t="shared" si="5"/>
        <v>1.4065218380159314</v>
      </c>
      <c r="M58" s="5">
        <f t="shared" si="5"/>
        <v>1.4800165885352987</v>
      </c>
      <c r="N58" s="5">
        <f t="shared" si="5"/>
        <v>1.6202652514302254</v>
      </c>
      <c r="O58" s="5">
        <f t="shared" si="5"/>
        <v>1.2484552938061557</v>
      </c>
    </row>
    <row r="59" spans="2:15" x14ac:dyDescent="0.3">
      <c r="F59" s="4" t="str">
        <f t="shared" si="0"/>
        <v/>
      </c>
      <c r="G59" s="4" t="str">
        <f t="shared" si="1"/>
        <v/>
      </c>
    </row>
    <row r="60" spans="2:15" x14ac:dyDescent="0.3">
      <c r="F60" s="4" t="str">
        <f t="shared" si="0"/>
        <v/>
      </c>
      <c r="G60" s="4" t="str">
        <f t="shared" si="1"/>
        <v/>
      </c>
    </row>
    <row r="61" spans="2:15" x14ac:dyDescent="0.3">
      <c r="B61" s="18" t="s">
        <v>46</v>
      </c>
      <c r="C61" s="18"/>
      <c r="D61" s="18"/>
      <c r="F61" s="4" t="str">
        <f t="shared" si="0"/>
        <v/>
      </c>
      <c r="G61" s="4" t="str">
        <f t="shared" si="1"/>
        <v/>
      </c>
    </row>
    <row r="62" spans="2:15" x14ac:dyDescent="0.3">
      <c r="B62" s="18">
        <v>2020</v>
      </c>
      <c r="C62" s="19">
        <v>50</v>
      </c>
      <c r="D62" s="18"/>
      <c r="F62" s="4" t="str">
        <f t="shared" si="0"/>
        <v/>
      </c>
      <c r="G62" s="4" t="str">
        <f t="shared" si="1"/>
        <v/>
      </c>
    </row>
    <row r="63" spans="2:15" x14ac:dyDescent="0.3">
      <c r="B63" s="18">
        <v>2021</v>
      </c>
      <c r="C63" s="19">
        <v>100</v>
      </c>
      <c r="D63" s="18"/>
      <c r="F63" s="4" t="str">
        <f t="shared" si="0"/>
        <v/>
      </c>
      <c r="G63" s="4" t="str">
        <f t="shared" si="1"/>
        <v/>
      </c>
    </row>
    <row r="64" spans="2:15" ht="43.2" x14ac:dyDescent="0.3">
      <c r="B64" s="18" t="s">
        <v>47</v>
      </c>
      <c r="C64" s="20">
        <f>C63/C62</f>
        <v>2</v>
      </c>
      <c r="D64" s="21" t="s">
        <v>48</v>
      </c>
      <c r="F64" s="4" t="str">
        <f t="shared" si="0"/>
        <v/>
      </c>
      <c r="G64" s="4" t="str">
        <f t="shared" si="1"/>
        <v/>
      </c>
    </row>
    <row r="65" spans="2:7" x14ac:dyDescent="0.3">
      <c r="B65" s="18" t="s">
        <v>49</v>
      </c>
      <c r="C65" s="19">
        <f>C63-C62</f>
        <v>50</v>
      </c>
      <c r="D65" s="18"/>
      <c r="F65" s="4" t="str">
        <f t="shared" si="0"/>
        <v/>
      </c>
      <c r="G65" s="4" t="str">
        <f t="shared" si="1"/>
        <v/>
      </c>
    </row>
    <row r="66" spans="2:7" ht="28.8" x14ac:dyDescent="0.3">
      <c r="B66" s="18" t="s">
        <v>50</v>
      </c>
      <c r="C66" s="20">
        <f>C63/C62-1</f>
        <v>1</v>
      </c>
      <c r="D66" s="21" t="s">
        <v>51</v>
      </c>
      <c r="F66" s="4" t="str">
        <f t="shared" si="0"/>
        <v/>
      </c>
      <c r="G66" s="4" t="str">
        <f t="shared" si="1"/>
        <v/>
      </c>
    </row>
    <row r="67" spans="2:7" x14ac:dyDescent="0.3">
      <c r="F67" s="4" t="str">
        <f t="shared" si="0"/>
        <v/>
      </c>
      <c r="G67" s="4" t="str">
        <f t="shared" si="1"/>
        <v/>
      </c>
    </row>
    <row r="68" spans="2:7" x14ac:dyDescent="0.3">
      <c r="F68" s="4" t="str">
        <f t="shared" si="0"/>
        <v/>
      </c>
      <c r="G68" s="4" t="str">
        <f t="shared" si="1"/>
        <v/>
      </c>
    </row>
    <row r="69" spans="2:7" x14ac:dyDescent="0.3">
      <c r="F69" s="4" t="str">
        <f t="shared" si="0"/>
        <v/>
      </c>
      <c r="G69" s="4" t="str">
        <f t="shared" si="1"/>
        <v/>
      </c>
    </row>
    <row r="70" spans="2:7" x14ac:dyDescent="0.3">
      <c r="F70" s="4" t="str">
        <f t="shared" si="0"/>
        <v/>
      </c>
      <c r="G70" s="4" t="str">
        <f t="shared" si="1"/>
        <v/>
      </c>
    </row>
    <row r="71" spans="2:7" x14ac:dyDescent="0.3">
      <c r="F71" s="4" t="str">
        <f t="shared" si="0"/>
        <v/>
      </c>
      <c r="G71" s="4" t="str">
        <f t="shared" si="1"/>
        <v/>
      </c>
    </row>
    <row r="72" spans="2:7" x14ac:dyDescent="0.3">
      <c r="F72" s="4" t="str">
        <f t="shared" si="0"/>
        <v/>
      </c>
      <c r="G72" s="4" t="str">
        <f t="shared" si="1"/>
        <v/>
      </c>
    </row>
    <row r="73" spans="2:7" x14ac:dyDescent="0.3">
      <c r="F73" s="4" t="str">
        <f t="shared" si="0"/>
        <v/>
      </c>
      <c r="G73" s="4" t="str">
        <f t="shared" si="1"/>
        <v/>
      </c>
    </row>
    <row r="74" spans="2:7" x14ac:dyDescent="0.3">
      <c r="F74" s="4" t="str">
        <f t="shared" si="0"/>
        <v/>
      </c>
      <c r="G74" s="4" t="str">
        <f t="shared" si="1"/>
        <v/>
      </c>
    </row>
    <row r="75" spans="2:7" x14ac:dyDescent="0.3">
      <c r="F75" s="4" t="str">
        <f t="shared" si="0"/>
        <v/>
      </c>
      <c r="G75" s="4" t="str">
        <f t="shared" si="1"/>
        <v/>
      </c>
    </row>
    <row r="76" spans="2:7" x14ac:dyDescent="0.3">
      <c r="F76" s="4" t="str">
        <f t="shared" si="0"/>
        <v/>
      </c>
      <c r="G76" s="4" t="str">
        <f t="shared" si="1"/>
        <v/>
      </c>
    </row>
    <row r="77" spans="2:7" x14ac:dyDescent="0.3">
      <c r="F77" s="4" t="str">
        <f t="shared" si="0"/>
        <v/>
      </c>
      <c r="G77" s="4" t="str">
        <f t="shared" si="1"/>
        <v/>
      </c>
    </row>
    <row r="78" spans="2:7" x14ac:dyDescent="0.3">
      <c r="F78" s="4" t="str">
        <f t="shared" si="0"/>
        <v/>
      </c>
      <c r="G78" s="4" t="str">
        <f t="shared" si="1"/>
        <v/>
      </c>
    </row>
    <row r="79" spans="2:7" x14ac:dyDescent="0.3">
      <c r="F79" s="4" t="str">
        <f t="shared" ref="F79:F106" si="6">IFERROR(E79/D79,"")</f>
        <v/>
      </c>
      <c r="G79" s="4" t="str">
        <f t="shared" ref="G79:G106" si="7">IFERROR(E79/D79-1,"")</f>
        <v/>
      </c>
    </row>
    <row r="80" spans="2:7" x14ac:dyDescent="0.3">
      <c r="F80" s="4" t="str">
        <f t="shared" si="6"/>
        <v/>
      </c>
      <c r="G80" s="4" t="str">
        <f t="shared" si="7"/>
        <v/>
      </c>
    </row>
    <row r="81" spans="6:7" x14ac:dyDescent="0.3">
      <c r="F81" s="4" t="str">
        <f t="shared" si="6"/>
        <v/>
      </c>
      <c r="G81" s="4" t="str">
        <f t="shared" si="7"/>
        <v/>
      </c>
    </row>
    <row r="82" spans="6:7" x14ac:dyDescent="0.3">
      <c r="F82" s="4" t="str">
        <f t="shared" si="6"/>
        <v/>
      </c>
      <c r="G82" s="4" t="str">
        <f t="shared" si="7"/>
        <v/>
      </c>
    </row>
    <row r="83" spans="6:7" x14ac:dyDescent="0.3">
      <c r="F83" s="4" t="str">
        <f t="shared" si="6"/>
        <v/>
      </c>
      <c r="G83" s="4" t="str">
        <f t="shared" si="7"/>
        <v/>
      </c>
    </row>
    <row r="84" spans="6:7" x14ac:dyDescent="0.3">
      <c r="F84" s="4" t="str">
        <f t="shared" si="6"/>
        <v/>
      </c>
      <c r="G84" s="4" t="str">
        <f t="shared" si="7"/>
        <v/>
      </c>
    </row>
    <row r="85" spans="6:7" x14ac:dyDescent="0.3">
      <c r="F85" s="4" t="str">
        <f t="shared" si="6"/>
        <v/>
      </c>
      <c r="G85" s="4" t="str">
        <f t="shared" si="7"/>
        <v/>
      </c>
    </row>
    <row r="86" spans="6:7" x14ac:dyDescent="0.3">
      <c r="F86" s="4" t="str">
        <f t="shared" si="6"/>
        <v/>
      </c>
      <c r="G86" s="4" t="str">
        <f t="shared" si="7"/>
        <v/>
      </c>
    </row>
    <row r="87" spans="6:7" x14ac:dyDescent="0.3">
      <c r="F87" s="4" t="str">
        <f t="shared" si="6"/>
        <v/>
      </c>
      <c r="G87" s="4" t="str">
        <f t="shared" si="7"/>
        <v/>
      </c>
    </row>
    <row r="88" spans="6:7" x14ac:dyDescent="0.3">
      <c r="F88" s="4" t="str">
        <f t="shared" si="6"/>
        <v/>
      </c>
      <c r="G88" s="4" t="str">
        <f t="shared" si="7"/>
        <v/>
      </c>
    </row>
    <row r="89" spans="6:7" x14ac:dyDescent="0.3">
      <c r="F89" s="4" t="str">
        <f t="shared" si="6"/>
        <v/>
      </c>
      <c r="G89" s="4" t="str">
        <f t="shared" si="7"/>
        <v/>
      </c>
    </row>
    <row r="90" spans="6:7" x14ac:dyDescent="0.3">
      <c r="F90" s="4" t="str">
        <f t="shared" si="6"/>
        <v/>
      </c>
      <c r="G90" s="4" t="str">
        <f t="shared" si="7"/>
        <v/>
      </c>
    </row>
    <row r="91" spans="6:7" x14ac:dyDescent="0.3">
      <c r="F91" s="4" t="str">
        <f t="shared" si="6"/>
        <v/>
      </c>
      <c r="G91" s="4" t="str">
        <f t="shared" si="7"/>
        <v/>
      </c>
    </row>
    <row r="92" spans="6:7" x14ac:dyDescent="0.3">
      <c r="F92" s="4" t="str">
        <f t="shared" si="6"/>
        <v/>
      </c>
      <c r="G92" s="4" t="str">
        <f t="shared" si="7"/>
        <v/>
      </c>
    </row>
    <row r="93" spans="6:7" x14ac:dyDescent="0.3">
      <c r="F93" s="4" t="str">
        <f t="shared" si="6"/>
        <v/>
      </c>
      <c r="G93" s="4" t="str">
        <f t="shared" si="7"/>
        <v/>
      </c>
    </row>
    <row r="94" spans="6:7" x14ac:dyDescent="0.3">
      <c r="F94" s="4" t="str">
        <f t="shared" si="6"/>
        <v/>
      </c>
      <c r="G94" s="4" t="str">
        <f t="shared" si="7"/>
        <v/>
      </c>
    </row>
    <row r="95" spans="6:7" x14ac:dyDescent="0.3">
      <c r="F95" s="4" t="str">
        <f t="shared" si="6"/>
        <v/>
      </c>
      <c r="G95" s="4" t="str">
        <f t="shared" si="7"/>
        <v/>
      </c>
    </row>
    <row r="96" spans="6:7" x14ac:dyDescent="0.3">
      <c r="F96" s="4" t="str">
        <f t="shared" si="6"/>
        <v/>
      </c>
      <c r="G96" s="4" t="str">
        <f t="shared" si="7"/>
        <v/>
      </c>
    </row>
    <row r="97" spans="6:7" x14ac:dyDescent="0.3">
      <c r="F97" s="4" t="str">
        <f t="shared" si="6"/>
        <v/>
      </c>
      <c r="G97" s="4" t="str">
        <f t="shared" si="7"/>
        <v/>
      </c>
    </row>
    <row r="98" spans="6:7" x14ac:dyDescent="0.3">
      <c r="F98" s="4" t="str">
        <f t="shared" si="6"/>
        <v/>
      </c>
      <c r="G98" s="4" t="str">
        <f t="shared" si="7"/>
        <v/>
      </c>
    </row>
    <row r="99" spans="6:7" x14ac:dyDescent="0.3">
      <c r="F99" s="4" t="str">
        <f t="shared" si="6"/>
        <v/>
      </c>
      <c r="G99" s="4" t="str">
        <f t="shared" si="7"/>
        <v/>
      </c>
    </row>
    <row r="100" spans="6:7" x14ac:dyDescent="0.3">
      <c r="F100" s="4" t="str">
        <f t="shared" si="6"/>
        <v/>
      </c>
      <c r="G100" s="4" t="str">
        <f t="shared" si="7"/>
        <v/>
      </c>
    </row>
    <row r="101" spans="6:7" x14ac:dyDescent="0.3">
      <c r="F101" s="4" t="str">
        <f t="shared" si="6"/>
        <v/>
      </c>
      <c r="G101" s="4" t="str">
        <f t="shared" si="7"/>
        <v/>
      </c>
    </row>
    <row r="102" spans="6:7" x14ac:dyDescent="0.3">
      <c r="F102" s="4" t="str">
        <f t="shared" si="6"/>
        <v/>
      </c>
      <c r="G102" s="4" t="str">
        <f t="shared" si="7"/>
        <v/>
      </c>
    </row>
    <row r="103" spans="6:7" x14ac:dyDescent="0.3">
      <c r="F103" s="4" t="str">
        <f t="shared" si="6"/>
        <v/>
      </c>
      <c r="G103" s="4" t="str">
        <f t="shared" si="7"/>
        <v/>
      </c>
    </row>
    <row r="104" spans="6:7" x14ac:dyDescent="0.3">
      <c r="F104" s="4" t="str">
        <f t="shared" si="6"/>
        <v/>
      </c>
      <c r="G104" s="4" t="str">
        <f t="shared" si="7"/>
        <v/>
      </c>
    </row>
    <row r="105" spans="6:7" x14ac:dyDescent="0.3">
      <c r="F105" s="4" t="str">
        <f t="shared" si="6"/>
        <v/>
      </c>
      <c r="G105" s="4" t="str">
        <f t="shared" si="7"/>
        <v/>
      </c>
    </row>
    <row r="106" spans="6:7" x14ac:dyDescent="0.3">
      <c r="F106" s="4" t="str">
        <f t="shared" si="6"/>
        <v/>
      </c>
      <c r="G106" s="4" t="str">
        <f t="shared" si="7"/>
        <v/>
      </c>
    </row>
  </sheetData>
  <conditionalFormatting pivot="1" sqref="C12:N12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3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28:N28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1">
    <cfRule type="colorScale" priority="9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44:N44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7:N47">
    <cfRule type="colorScale" priority="5">
      <colorScale>
        <cfvo type="min"/>
        <cfvo type="max"/>
        <color theme="7" tint="0.59999389629810485"/>
        <color theme="7" tint="-0.249977111117893"/>
      </colorScale>
    </cfRule>
  </conditionalFormatting>
  <conditionalFormatting sqref="C55:N5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6:N5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7:O57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8:O58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4"/>
  <headerFooter>
    <oddHeader>&amp;L&amp;"-,Bold"&amp;16AtliQ Hardwares&amp;R&amp;G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646661-DE81-4437-88AC-68DE64A32959}">
  <dimension ref="A1:G102"/>
  <sheetViews>
    <sheetView showGridLines="0" tabSelected="1" zoomScale="85" zoomScaleNormal="85" zoomScalePageLayoutView="130" workbookViewId="0">
      <selection activeCell="C2" sqref="C2"/>
    </sheetView>
  </sheetViews>
  <sheetFormatPr defaultRowHeight="14.4" x14ac:dyDescent="0.3"/>
  <cols>
    <col min="2" max="2" width="16.109375" bestFit="1" customWidth="1"/>
    <col min="3" max="3" width="14.77734375" bestFit="1" customWidth="1"/>
    <col min="4" max="4" width="12.44140625" customWidth="1"/>
    <col min="5" max="5" width="13.44140625" customWidth="1"/>
    <col min="6" max="6" width="15.6640625" customWidth="1"/>
    <col min="7" max="7" width="17.44140625" customWidth="1"/>
  </cols>
  <sheetData>
    <row r="1" spans="1:7" ht="28.8" x14ac:dyDescent="0.55000000000000004">
      <c r="A1" s="38" t="s">
        <v>79</v>
      </c>
    </row>
    <row r="2" spans="1:7" x14ac:dyDescent="0.3">
      <c r="B2" s="1"/>
    </row>
    <row r="3" spans="1:7" ht="18" x14ac:dyDescent="0.35">
      <c r="B3" s="37" t="s">
        <v>9</v>
      </c>
    </row>
    <row r="4" spans="1:7" x14ac:dyDescent="0.3">
      <c r="B4" s="25" t="s">
        <v>1</v>
      </c>
      <c r="C4" s="26" t="s" vm="1">
        <v>2</v>
      </c>
      <c r="E4" s="2" t="s">
        <v>15</v>
      </c>
      <c r="F4" s="2"/>
    </row>
    <row r="5" spans="1:7" x14ac:dyDescent="0.3">
      <c r="B5" s="25" t="s">
        <v>53</v>
      </c>
      <c r="C5" s="26" t="s" vm="8">
        <v>2</v>
      </c>
      <c r="E5" s="2" t="s">
        <v>77</v>
      </c>
      <c r="F5" s="2"/>
    </row>
    <row r="6" spans="1:7" x14ac:dyDescent="0.3">
      <c r="B6" s="25" t="s">
        <v>22</v>
      </c>
      <c r="C6" s="26" t="s" vm="9">
        <v>7</v>
      </c>
      <c r="E6" t="s">
        <v>10</v>
      </c>
    </row>
    <row r="8" spans="1:7" x14ac:dyDescent="0.3">
      <c r="B8" s="15" t="s">
        <v>78</v>
      </c>
      <c r="C8" s="3" t="s">
        <v>11</v>
      </c>
      <c r="D8" s="14" t="s">
        <v>12</v>
      </c>
      <c r="E8" s="14" t="s">
        <v>13</v>
      </c>
      <c r="F8" s="14" t="s">
        <v>14</v>
      </c>
    </row>
    <row r="9" spans="1:7" x14ac:dyDescent="0.3">
      <c r="B9" s="27" t="s">
        <v>54</v>
      </c>
      <c r="C9" s="28">
        <v>20991333.73</v>
      </c>
      <c r="D9" s="28">
        <v>14080646.471899962</v>
      </c>
      <c r="E9" s="28">
        <v>6910687.2581000384</v>
      </c>
      <c r="F9" s="32">
        <v>0.32921620641110344</v>
      </c>
    </row>
    <row r="10" spans="1:7" x14ac:dyDescent="0.3">
      <c r="B10" s="27" t="s">
        <v>55</v>
      </c>
      <c r="C10" s="28">
        <v>2840298.27</v>
      </c>
      <c r="D10" s="28">
        <v>1984959.9914000009</v>
      </c>
      <c r="E10" s="28">
        <v>855338.27859999915</v>
      </c>
      <c r="F10" s="32">
        <v>0.30114382268732615</v>
      </c>
    </row>
    <row r="11" spans="1:7" x14ac:dyDescent="0.3">
      <c r="B11" s="27" t="s">
        <v>56</v>
      </c>
      <c r="C11" s="28">
        <v>6950493.5499999998</v>
      </c>
      <c r="D11" s="28">
        <v>4549649.0948999906</v>
      </c>
      <c r="E11" s="28">
        <v>2400844.4551000092</v>
      </c>
      <c r="F11" s="32">
        <v>0.34542071549724829</v>
      </c>
    </row>
    <row r="12" spans="1:7" x14ac:dyDescent="0.3">
      <c r="B12" s="27" t="s">
        <v>57</v>
      </c>
      <c r="C12" s="28">
        <v>35058881.399999999</v>
      </c>
      <c r="D12" s="28">
        <v>21664194.791300066</v>
      </c>
      <c r="E12" s="28">
        <v>13394686.608699933</v>
      </c>
      <c r="F12" s="32">
        <v>0.38206257797774268</v>
      </c>
    </row>
    <row r="13" spans="1:7" x14ac:dyDescent="0.3">
      <c r="B13" s="27" t="s">
        <v>58</v>
      </c>
      <c r="C13" s="28">
        <v>22886336.25</v>
      </c>
      <c r="D13" s="28">
        <v>13486234.367199998</v>
      </c>
      <c r="E13" s="28">
        <v>9400101.8828000017</v>
      </c>
      <c r="F13" s="32">
        <v>0.41072986869184891</v>
      </c>
    </row>
    <row r="14" spans="1:7" x14ac:dyDescent="0.3">
      <c r="B14" s="27" t="s">
        <v>59</v>
      </c>
      <c r="C14" s="28">
        <v>25944172.039999999</v>
      </c>
      <c r="D14" s="28">
        <v>14726089.599700011</v>
      </c>
      <c r="E14" s="28">
        <v>11218082.440299988</v>
      </c>
      <c r="F14" s="32">
        <v>0.43239315646705789</v>
      </c>
      <c r="G14" s="4"/>
    </row>
    <row r="15" spans="1:7" x14ac:dyDescent="0.3">
      <c r="B15" s="27" t="s">
        <v>60</v>
      </c>
      <c r="C15" s="28">
        <v>12006271.039999999</v>
      </c>
      <c r="D15" s="28">
        <v>8863150.5120999999</v>
      </c>
      <c r="E15" s="28">
        <v>3143120.5278999992</v>
      </c>
      <c r="F15" s="32">
        <v>0.26178990274569042</v>
      </c>
      <c r="G15" s="4"/>
    </row>
    <row r="16" spans="1:7" x14ac:dyDescent="0.3">
      <c r="B16" s="27" t="s">
        <v>61</v>
      </c>
      <c r="C16" s="28">
        <v>161262512.18000001</v>
      </c>
      <c r="D16" s="28">
        <v>109652951.69660027</v>
      </c>
      <c r="E16" s="28">
        <v>51609560.483399734</v>
      </c>
      <c r="F16" s="32">
        <v>0.32003445677314968</v>
      </c>
      <c r="G16" s="4"/>
    </row>
    <row r="17" spans="2:7" x14ac:dyDescent="0.3">
      <c r="B17" s="27" t="s">
        <v>62</v>
      </c>
      <c r="C17" s="28">
        <v>18414576.809999999</v>
      </c>
      <c r="D17" s="28">
        <v>11341862.119900007</v>
      </c>
      <c r="E17" s="28">
        <v>7072714.6900999919</v>
      </c>
      <c r="F17" s="32">
        <v>0.38408239098164715</v>
      </c>
      <c r="G17" s="4"/>
    </row>
    <row r="18" spans="2:7" x14ac:dyDescent="0.3">
      <c r="B18" s="27" t="s">
        <v>63</v>
      </c>
      <c r="C18" s="28">
        <v>11717810.460000001</v>
      </c>
      <c r="D18" s="28">
        <v>8187152.0091000227</v>
      </c>
      <c r="E18" s="28">
        <v>3530658.4508999782</v>
      </c>
      <c r="F18" s="32">
        <v>0.30130701148924183</v>
      </c>
      <c r="G18" s="4"/>
    </row>
    <row r="19" spans="2:7" x14ac:dyDescent="0.3">
      <c r="B19" s="27" t="s">
        <v>64</v>
      </c>
      <c r="C19" s="28">
        <v>7922197.0099999998</v>
      </c>
      <c r="D19" s="28">
        <v>4236964.9882999985</v>
      </c>
      <c r="E19" s="28">
        <v>3685232.0217000013</v>
      </c>
      <c r="F19" s="32">
        <v>0.46517803294316223</v>
      </c>
      <c r="G19" s="4"/>
    </row>
    <row r="20" spans="2:7" x14ac:dyDescent="0.3">
      <c r="B20" s="27" t="s">
        <v>65</v>
      </c>
      <c r="C20" s="28">
        <v>7984235.1399999997</v>
      </c>
      <c r="D20" s="28">
        <v>4628370.2107999977</v>
      </c>
      <c r="E20" s="28">
        <v>3355864.929200002</v>
      </c>
      <c r="F20" s="32">
        <v>0.42031138491745401</v>
      </c>
      <c r="G20" s="4"/>
    </row>
    <row r="21" spans="2:7" x14ac:dyDescent="0.3">
      <c r="B21" s="27" t="s">
        <v>66</v>
      </c>
      <c r="C21" s="28">
        <v>11402159.76</v>
      </c>
      <c r="D21" s="28">
        <v>5903405.6805000016</v>
      </c>
      <c r="E21" s="28">
        <v>5498754.0794999981</v>
      </c>
      <c r="F21" s="32">
        <v>0.48225548450831374</v>
      </c>
      <c r="G21" s="4"/>
    </row>
    <row r="22" spans="2:7" x14ac:dyDescent="0.3">
      <c r="B22" s="27" t="s">
        <v>67</v>
      </c>
      <c r="C22" s="28">
        <v>13677506.75</v>
      </c>
      <c r="D22" s="28">
        <v>9645390.2216000091</v>
      </c>
      <c r="E22" s="28">
        <v>4032116.5283999909</v>
      </c>
      <c r="F22" s="32">
        <v>0.29479908890558515</v>
      </c>
      <c r="G22" s="4"/>
    </row>
    <row r="23" spans="2:7" x14ac:dyDescent="0.3">
      <c r="B23" s="27" t="s">
        <v>68</v>
      </c>
      <c r="C23" s="28">
        <v>5656740.3200000003</v>
      </c>
      <c r="D23" s="28">
        <v>3609869.4284999981</v>
      </c>
      <c r="E23" s="28">
        <v>2046870.8915000022</v>
      </c>
      <c r="F23" s="32">
        <v>0.36184635951257565</v>
      </c>
      <c r="G23" s="4"/>
    </row>
    <row r="24" spans="2:7" x14ac:dyDescent="0.3">
      <c r="B24" s="27" t="s">
        <v>69</v>
      </c>
      <c r="C24" s="28">
        <v>31857231.300000001</v>
      </c>
      <c r="D24" s="28">
        <v>19403683.236900069</v>
      </c>
      <c r="E24" s="28">
        <v>12453548.063099932</v>
      </c>
      <c r="F24" s="32">
        <v>0.390917463787882</v>
      </c>
      <c r="G24" s="4"/>
    </row>
    <row r="25" spans="2:7" x14ac:dyDescent="0.3">
      <c r="B25" s="27" t="s">
        <v>70</v>
      </c>
      <c r="C25" s="28">
        <v>5189452.4400000004</v>
      </c>
      <c r="D25" s="28">
        <v>2980742.9290000098</v>
      </c>
      <c r="E25" s="28">
        <v>2208709.5109999906</v>
      </c>
      <c r="F25" s="32">
        <v>0.42561513696038239</v>
      </c>
      <c r="G25" s="4"/>
    </row>
    <row r="26" spans="2:7" x14ac:dyDescent="0.3">
      <c r="B26" s="27" t="s">
        <v>71</v>
      </c>
      <c r="C26" s="28">
        <v>11829546.960000001</v>
      </c>
      <c r="D26" s="28">
        <v>6846307.8659000471</v>
      </c>
      <c r="E26" s="28">
        <v>4983239.0940999538</v>
      </c>
      <c r="F26" s="32">
        <v>0.42125358739012547</v>
      </c>
      <c r="G26" s="4"/>
    </row>
    <row r="27" spans="2:7" x14ac:dyDescent="0.3">
      <c r="B27" s="27" t="s">
        <v>72</v>
      </c>
      <c r="C27" s="28">
        <v>48965337.950000003</v>
      </c>
      <c r="D27" s="28">
        <v>31375574.066199996</v>
      </c>
      <c r="E27" s="28">
        <v>17589763.883800007</v>
      </c>
      <c r="F27" s="32">
        <v>0.35922888762171828</v>
      </c>
      <c r="G27" s="4"/>
    </row>
    <row r="28" spans="2:7" x14ac:dyDescent="0.3">
      <c r="B28" s="27" t="s">
        <v>73</v>
      </c>
      <c r="C28" s="28">
        <v>12618989.83</v>
      </c>
      <c r="D28" s="28">
        <v>8437890.978399992</v>
      </c>
      <c r="E28" s="28">
        <v>4181098.8516000081</v>
      </c>
      <c r="F28" s="32">
        <v>0.33133387917153173</v>
      </c>
      <c r="G28" s="4"/>
    </row>
    <row r="29" spans="2:7" x14ac:dyDescent="0.3">
      <c r="B29" s="27" t="s">
        <v>74</v>
      </c>
      <c r="C29" s="28">
        <v>1767821.3</v>
      </c>
      <c r="D29" s="28">
        <v>1056831.3793000029</v>
      </c>
      <c r="E29" s="28">
        <v>710989.92069999711</v>
      </c>
      <c r="F29" s="32">
        <v>0.40218427094412601</v>
      </c>
      <c r="G29" s="4"/>
    </row>
    <row r="30" spans="2:7" x14ac:dyDescent="0.3">
      <c r="B30" s="27" t="s">
        <v>75</v>
      </c>
      <c r="C30" s="28">
        <v>34152244.240000002</v>
      </c>
      <c r="D30" s="28">
        <v>18739462.57930005</v>
      </c>
      <c r="E30" s="28">
        <v>15412781.660699952</v>
      </c>
      <c r="F30" s="32">
        <v>0.45129630581196473</v>
      </c>
      <c r="G30" s="4"/>
    </row>
    <row r="31" spans="2:7" x14ac:dyDescent="0.3">
      <c r="B31" s="27" t="s">
        <v>76</v>
      </c>
      <c r="C31" s="28">
        <v>87780946.540000007</v>
      </c>
      <c r="D31" s="28">
        <v>55312877.968700044</v>
      </c>
      <c r="E31" s="28">
        <v>32468068.571299963</v>
      </c>
      <c r="F31" s="32">
        <v>0.3698760363275978</v>
      </c>
      <c r="G31" s="4"/>
    </row>
    <row r="32" spans="2:7" x14ac:dyDescent="0.3">
      <c r="B32" s="34" t="s">
        <v>0</v>
      </c>
      <c r="C32" s="35">
        <v>598877095.26999998</v>
      </c>
      <c r="D32" s="35">
        <v>380714262.18750012</v>
      </c>
      <c r="E32" s="35">
        <v>218162833.08249986</v>
      </c>
      <c r="F32" s="36">
        <v>0.36428648683607195</v>
      </c>
      <c r="G32" s="4"/>
    </row>
    <row r="33" spans="6:7" x14ac:dyDescent="0.3">
      <c r="F33" s="4" t="str">
        <f t="shared" ref="F33:F74" si="0">IFERROR(E33/D33,"")</f>
        <v/>
      </c>
      <c r="G33" s="4" t="str">
        <f t="shared" ref="G33:G74" si="1">IFERROR(E33/D33-1,"")</f>
        <v/>
      </c>
    </row>
    <row r="34" spans="6:7" x14ac:dyDescent="0.3">
      <c r="F34" s="4" t="str">
        <f t="shared" si="0"/>
        <v/>
      </c>
      <c r="G34" s="4" t="str">
        <f t="shared" si="1"/>
        <v/>
      </c>
    </row>
    <row r="35" spans="6:7" x14ac:dyDescent="0.3">
      <c r="F35" s="4" t="str">
        <f t="shared" si="0"/>
        <v/>
      </c>
      <c r="G35" s="4" t="str">
        <f t="shared" si="1"/>
        <v/>
      </c>
    </row>
    <row r="36" spans="6:7" x14ac:dyDescent="0.3">
      <c r="F36" s="4" t="str">
        <f t="shared" si="0"/>
        <v/>
      </c>
      <c r="G36" s="4" t="str">
        <f t="shared" si="1"/>
        <v/>
      </c>
    </row>
    <row r="37" spans="6:7" x14ac:dyDescent="0.3">
      <c r="F37" s="4" t="str">
        <f t="shared" si="0"/>
        <v/>
      </c>
      <c r="G37" s="4" t="str">
        <f t="shared" si="1"/>
        <v/>
      </c>
    </row>
    <row r="38" spans="6:7" x14ac:dyDescent="0.3">
      <c r="F38" s="4" t="str">
        <f t="shared" si="0"/>
        <v/>
      </c>
      <c r="G38" s="4" t="str">
        <f t="shared" si="1"/>
        <v/>
      </c>
    </row>
    <row r="39" spans="6:7" x14ac:dyDescent="0.3">
      <c r="F39" s="4" t="str">
        <f t="shared" si="0"/>
        <v/>
      </c>
      <c r="G39" s="4" t="str">
        <f t="shared" si="1"/>
        <v/>
      </c>
    </row>
    <row r="40" spans="6:7" x14ac:dyDescent="0.3">
      <c r="F40" s="4" t="str">
        <f t="shared" si="0"/>
        <v/>
      </c>
      <c r="G40" s="4" t="str">
        <f t="shared" si="1"/>
        <v/>
      </c>
    </row>
    <row r="41" spans="6:7" x14ac:dyDescent="0.3">
      <c r="F41" s="4" t="str">
        <f t="shared" si="0"/>
        <v/>
      </c>
      <c r="G41" s="4" t="str">
        <f t="shared" si="1"/>
        <v/>
      </c>
    </row>
    <row r="42" spans="6:7" x14ac:dyDescent="0.3">
      <c r="F42" s="4" t="str">
        <f t="shared" si="0"/>
        <v/>
      </c>
      <c r="G42" s="4" t="str">
        <f t="shared" si="1"/>
        <v/>
      </c>
    </row>
    <row r="43" spans="6:7" x14ac:dyDescent="0.3">
      <c r="F43" s="4" t="str">
        <f t="shared" si="0"/>
        <v/>
      </c>
      <c r="G43" s="4" t="str">
        <f t="shared" si="1"/>
        <v/>
      </c>
    </row>
    <row r="44" spans="6:7" x14ac:dyDescent="0.3">
      <c r="F44" s="4" t="str">
        <f t="shared" si="0"/>
        <v/>
      </c>
      <c r="G44" s="4" t="str">
        <f t="shared" si="1"/>
        <v/>
      </c>
    </row>
    <row r="45" spans="6:7" x14ac:dyDescent="0.3">
      <c r="F45" s="4" t="str">
        <f t="shared" si="0"/>
        <v/>
      </c>
      <c r="G45" s="4" t="str">
        <f t="shared" si="1"/>
        <v/>
      </c>
    </row>
    <row r="46" spans="6:7" x14ac:dyDescent="0.3">
      <c r="F46" s="4" t="str">
        <f t="shared" si="0"/>
        <v/>
      </c>
      <c r="G46" s="4" t="str">
        <f t="shared" si="1"/>
        <v/>
      </c>
    </row>
    <row r="47" spans="6:7" x14ac:dyDescent="0.3">
      <c r="F47" s="4" t="str">
        <f t="shared" si="0"/>
        <v/>
      </c>
      <c r="G47" s="4" t="str">
        <f t="shared" si="1"/>
        <v/>
      </c>
    </row>
    <row r="48" spans="6:7" x14ac:dyDescent="0.3">
      <c r="F48" s="4" t="str">
        <f t="shared" si="0"/>
        <v/>
      </c>
      <c r="G48" s="4" t="str">
        <f t="shared" si="1"/>
        <v/>
      </c>
    </row>
    <row r="49" spans="6:7" x14ac:dyDescent="0.3">
      <c r="F49" s="4" t="str">
        <f t="shared" si="0"/>
        <v/>
      </c>
      <c r="G49" s="4" t="str">
        <f t="shared" si="1"/>
        <v/>
      </c>
    </row>
    <row r="50" spans="6:7" x14ac:dyDescent="0.3">
      <c r="F50" s="4" t="str">
        <f t="shared" si="0"/>
        <v/>
      </c>
      <c r="G50" s="4" t="str">
        <f t="shared" si="1"/>
        <v/>
      </c>
    </row>
    <row r="51" spans="6:7" x14ac:dyDescent="0.3">
      <c r="F51" s="4" t="str">
        <f t="shared" si="0"/>
        <v/>
      </c>
      <c r="G51" s="4" t="str">
        <f t="shared" si="1"/>
        <v/>
      </c>
    </row>
    <row r="52" spans="6:7" x14ac:dyDescent="0.3">
      <c r="F52" s="4" t="str">
        <f t="shared" si="0"/>
        <v/>
      </c>
      <c r="G52" s="4" t="str">
        <f t="shared" si="1"/>
        <v/>
      </c>
    </row>
    <row r="53" spans="6:7" x14ac:dyDescent="0.3">
      <c r="F53" s="4" t="str">
        <f t="shared" si="0"/>
        <v/>
      </c>
      <c r="G53" s="4" t="str">
        <f t="shared" si="1"/>
        <v/>
      </c>
    </row>
    <row r="54" spans="6:7" x14ac:dyDescent="0.3">
      <c r="F54" s="4" t="str">
        <f t="shared" si="0"/>
        <v/>
      </c>
      <c r="G54" s="4" t="str">
        <f t="shared" si="1"/>
        <v/>
      </c>
    </row>
    <row r="55" spans="6:7" x14ac:dyDescent="0.3">
      <c r="F55" s="4" t="str">
        <f t="shared" si="0"/>
        <v/>
      </c>
      <c r="G55" s="4" t="str">
        <f t="shared" si="1"/>
        <v/>
      </c>
    </row>
    <row r="56" spans="6:7" x14ac:dyDescent="0.3">
      <c r="F56" s="4" t="str">
        <f t="shared" si="0"/>
        <v/>
      </c>
      <c r="G56" s="4" t="str">
        <f t="shared" si="1"/>
        <v/>
      </c>
    </row>
    <row r="57" spans="6:7" x14ac:dyDescent="0.3">
      <c r="F57" s="4" t="str">
        <f t="shared" si="0"/>
        <v/>
      </c>
      <c r="G57" s="4" t="str">
        <f t="shared" si="1"/>
        <v/>
      </c>
    </row>
    <row r="58" spans="6:7" x14ac:dyDescent="0.3">
      <c r="F58" s="4" t="str">
        <f t="shared" si="0"/>
        <v/>
      </c>
      <c r="G58" s="4" t="str">
        <f t="shared" si="1"/>
        <v/>
      </c>
    </row>
    <row r="59" spans="6:7" x14ac:dyDescent="0.3">
      <c r="F59" s="4" t="str">
        <f t="shared" si="0"/>
        <v/>
      </c>
      <c r="G59" s="4" t="str">
        <f t="shared" si="1"/>
        <v/>
      </c>
    </row>
    <row r="60" spans="6:7" x14ac:dyDescent="0.3">
      <c r="F60" s="4" t="str">
        <f t="shared" si="0"/>
        <v/>
      </c>
      <c r="G60" s="4" t="str">
        <f t="shared" si="1"/>
        <v/>
      </c>
    </row>
    <row r="61" spans="6:7" x14ac:dyDescent="0.3">
      <c r="F61" s="4" t="str">
        <f t="shared" si="0"/>
        <v/>
      </c>
      <c r="G61" s="4" t="str">
        <f t="shared" si="1"/>
        <v/>
      </c>
    </row>
    <row r="62" spans="6:7" x14ac:dyDescent="0.3">
      <c r="F62" s="4" t="str">
        <f t="shared" si="0"/>
        <v/>
      </c>
      <c r="G62" s="4" t="str">
        <f t="shared" si="1"/>
        <v/>
      </c>
    </row>
    <row r="63" spans="6:7" x14ac:dyDescent="0.3">
      <c r="F63" s="4" t="str">
        <f t="shared" si="0"/>
        <v/>
      </c>
      <c r="G63" s="4" t="str">
        <f t="shared" si="1"/>
        <v/>
      </c>
    </row>
    <row r="64" spans="6:7" x14ac:dyDescent="0.3">
      <c r="F64" s="4" t="str">
        <f t="shared" si="0"/>
        <v/>
      </c>
      <c r="G64" s="4" t="str">
        <f t="shared" si="1"/>
        <v/>
      </c>
    </row>
    <row r="65" spans="6:7" x14ac:dyDescent="0.3">
      <c r="F65" s="4" t="str">
        <f t="shared" si="0"/>
        <v/>
      </c>
      <c r="G65" s="4" t="str">
        <f t="shared" si="1"/>
        <v/>
      </c>
    </row>
    <row r="66" spans="6:7" x14ac:dyDescent="0.3">
      <c r="F66" s="4" t="str">
        <f t="shared" si="0"/>
        <v/>
      </c>
      <c r="G66" s="4" t="str">
        <f t="shared" si="1"/>
        <v/>
      </c>
    </row>
    <row r="67" spans="6:7" x14ac:dyDescent="0.3">
      <c r="F67" s="4" t="str">
        <f t="shared" si="0"/>
        <v/>
      </c>
      <c r="G67" s="4" t="str">
        <f t="shared" si="1"/>
        <v/>
      </c>
    </row>
    <row r="68" spans="6:7" x14ac:dyDescent="0.3">
      <c r="F68" s="4" t="str">
        <f t="shared" si="0"/>
        <v/>
      </c>
      <c r="G68" s="4" t="str">
        <f t="shared" si="1"/>
        <v/>
      </c>
    </row>
    <row r="69" spans="6:7" x14ac:dyDescent="0.3">
      <c r="F69" s="4" t="str">
        <f t="shared" si="0"/>
        <v/>
      </c>
      <c r="G69" s="4" t="str">
        <f t="shared" si="1"/>
        <v/>
      </c>
    </row>
    <row r="70" spans="6:7" x14ac:dyDescent="0.3">
      <c r="F70" s="4" t="str">
        <f t="shared" si="0"/>
        <v/>
      </c>
      <c r="G70" s="4" t="str">
        <f t="shared" si="1"/>
        <v/>
      </c>
    </row>
    <row r="71" spans="6:7" x14ac:dyDescent="0.3">
      <c r="F71" s="4" t="str">
        <f t="shared" si="0"/>
        <v/>
      </c>
      <c r="G71" s="4" t="str">
        <f t="shared" si="1"/>
        <v/>
      </c>
    </row>
    <row r="72" spans="6:7" x14ac:dyDescent="0.3">
      <c r="F72" s="4" t="str">
        <f t="shared" si="0"/>
        <v/>
      </c>
      <c r="G72" s="4" t="str">
        <f t="shared" si="1"/>
        <v/>
      </c>
    </row>
    <row r="73" spans="6:7" x14ac:dyDescent="0.3">
      <c r="F73" s="4" t="str">
        <f t="shared" si="0"/>
        <v/>
      </c>
      <c r="G73" s="4" t="str">
        <f t="shared" si="1"/>
        <v/>
      </c>
    </row>
    <row r="74" spans="6:7" x14ac:dyDescent="0.3">
      <c r="F74" s="4" t="str">
        <f t="shared" si="0"/>
        <v/>
      </c>
      <c r="G74" s="4" t="str">
        <f t="shared" si="1"/>
        <v/>
      </c>
    </row>
    <row r="75" spans="6:7" x14ac:dyDescent="0.3">
      <c r="F75" s="4" t="str">
        <f t="shared" ref="F75:F102" si="2">IFERROR(E75/D75,"")</f>
        <v/>
      </c>
      <c r="G75" s="4" t="str">
        <f t="shared" ref="G75:G102" si="3">IFERROR(E75/D75-1,"")</f>
        <v/>
      </c>
    </row>
    <row r="76" spans="6:7" x14ac:dyDescent="0.3">
      <c r="F76" s="4" t="str">
        <f t="shared" si="2"/>
        <v/>
      </c>
      <c r="G76" s="4" t="str">
        <f t="shared" si="3"/>
        <v/>
      </c>
    </row>
    <row r="77" spans="6:7" x14ac:dyDescent="0.3">
      <c r="F77" s="4" t="str">
        <f t="shared" si="2"/>
        <v/>
      </c>
      <c r="G77" s="4" t="str">
        <f t="shared" si="3"/>
        <v/>
      </c>
    </row>
    <row r="78" spans="6:7" x14ac:dyDescent="0.3">
      <c r="F78" s="4" t="str">
        <f t="shared" si="2"/>
        <v/>
      </c>
      <c r="G78" s="4" t="str">
        <f t="shared" si="3"/>
        <v/>
      </c>
    </row>
    <row r="79" spans="6:7" x14ac:dyDescent="0.3">
      <c r="F79" s="4" t="str">
        <f t="shared" si="2"/>
        <v/>
      </c>
      <c r="G79" s="4" t="str">
        <f t="shared" si="3"/>
        <v/>
      </c>
    </row>
    <row r="80" spans="6:7" x14ac:dyDescent="0.3">
      <c r="F80" s="4" t="str">
        <f t="shared" si="2"/>
        <v/>
      </c>
      <c r="G80" s="4" t="str">
        <f t="shared" si="3"/>
        <v/>
      </c>
    </row>
    <row r="81" spans="6:7" x14ac:dyDescent="0.3">
      <c r="F81" s="4" t="str">
        <f t="shared" si="2"/>
        <v/>
      </c>
      <c r="G81" s="4" t="str">
        <f t="shared" si="3"/>
        <v/>
      </c>
    </row>
    <row r="82" spans="6:7" x14ac:dyDescent="0.3">
      <c r="F82" s="4" t="str">
        <f t="shared" si="2"/>
        <v/>
      </c>
      <c r="G82" s="4" t="str">
        <f t="shared" si="3"/>
        <v/>
      </c>
    </row>
    <row r="83" spans="6:7" x14ac:dyDescent="0.3">
      <c r="F83" s="4" t="str">
        <f t="shared" si="2"/>
        <v/>
      </c>
      <c r="G83" s="4" t="str">
        <f t="shared" si="3"/>
        <v/>
      </c>
    </row>
    <row r="84" spans="6:7" x14ac:dyDescent="0.3">
      <c r="F84" s="4" t="str">
        <f t="shared" si="2"/>
        <v/>
      </c>
      <c r="G84" s="4" t="str">
        <f t="shared" si="3"/>
        <v/>
      </c>
    </row>
    <row r="85" spans="6:7" x14ac:dyDescent="0.3">
      <c r="F85" s="4" t="str">
        <f t="shared" si="2"/>
        <v/>
      </c>
      <c r="G85" s="4" t="str">
        <f t="shared" si="3"/>
        <v/>
      </c>
    </row>
    <row r="86" spans="6:7" x14ac:dyDescent="0.3">
      <c r="F86" s="4" t="str">
        <f t="shared" si="2"/>
        <v/>
      </c>
      <c r="G86" s="4" t="str">
        <f t="shared" si="3"/>
        <v/>
      </c>
    </row>
    <row r="87" spans="6:7" x14ac:dyDescent="0.3">
      <c r="F87" s="4" t="str">
        <f t="shared" si="2"/>
        <v/>
      </c>
      <c r="G87" s="4" t="str">
        <f t="shared" si="3"/>
        <v/>
      </c>
    </row>
    <row r="88" spans="6:7" x14ac:dyDescent="0.3">
      <c r="F88" s="4" t="str">
        <f t="shared" si="2"/>
        <v/>
      </c>
      <c r="G88" s="4" t="str">
        <f t="shared" si="3"/>
        <v/>
      </c>
    </row>
    <row r="89" spans="6:7" x14ac:dyDescent="0.3">
      <c r="F89" s="4" t="str">
        <f t="shared" si="2"/>
        <v/>
      </c>
      <c r="G89" s="4" t="str">
        <f t="shared" si="3"/>
        <v/>
      </c>
    </row>
    <row r="90" spans="6:7" x14ac:dyDescent="0.3">
      <c r="F90" s="4" t="str">
        <f t="shared" si="2"/>
        <v/>
      </c>
      <c r="G90" s="4" t="str">
        <f t="shared" si="3"/>
        <v/>
      </c>
    </row>
    <row r="91" spans="6:7" x14ac:dyDescent="0.3">
      <c r="F91" s="4" t="str">
        <f t="shared" si="2"/>
        <v/>
      </c>
      <c r="G91" s="4" t="str">
        <f t="shared" si="3"/>
        <v/>
      </c>
    </row>
    <row r="92" spans="6:7" x14ac:dyDescent="0.3">
      <c r="F92" s="4" t="str">
        <f t="shared" si="2"/>
        <v/>
      </c>
      <c r="G92" s="4" t="str">
        <f t="shared" si="3"/>
        <v/>
      </c>
    </row>
    <row r="93" spans="6:7" x14ac:dyDescent="0.3">
      <c r="F93" s="4" t="str">
        <f t="shared" si="2"/>
        <v/>
      </c>
      <c r="G93" s="4" t="str">
        <f t="shared" si="3"/>
        <v/>
      </c>
    </row>
    <row r="94" spans="6:7" x14ac:dyDescent="0.3">
      <c r="F94" s="4" t="str">
        <f t="shared" si="2"/>
        <v/>
      </c>
      <c r="G94" s="4" t="str">
        <f t="shared" si="3"/>
        <v/>
      </c>
    </row>
    <row r="95" spans="6:7" x14ac:dyDescent="0.3">
      <c r="F95" s="4" t="str">
        <f t="shared" si="2"/>
        <v/>
      </c>
      <c r="G95" s="4" t="str">
        <f t="shared" si="3"/>
        <v/>
      </c>
    </row>
    <row r="96" spans="6:7" x14ac:dyDescent="0.3">
      <c r="F96" s="4" t="str">
        <f t="shared" si="2"/>
        <v/>
      </c>
      <c r="G96" s="4" t="str">
        <f t="shared" si="3"/>
        <v/>
      </c>
    </row>
    <row r="97" spans="6:7" x14ac:dyDescent="0.3">
      <c r="F97" s="4" t="str">
        <f t="shared" si="2"/>
        <v/>
      </c>
      <c r="G97" s="4" t="str">
        <f t="shared" si="3"/>
        <v/>
      </c>
    </row>
    <row r="98" spans="6:7" x14ac:dyDescent="0.3">
      <c r="F98" s="4" t="str">
        <f t="shared" si="2"/>
        <v/>
      </c>
      <c r="G98" s="4" t="str">
        <f t="shared" si="3"/>
        <v/>
      </c>
    </row>
    <row r="99" spans="6:7" x14ac:dyDescent="0.3">
      <c r="F99" s="4" t="str">
        <f t="shared" si="2"/>
        <v/>
      </c>
      <c r="G99" s="4" t="str">
        <f t="shared" si="3"/>
        <v/>
      </c>
    </row>
    <row r="100" spans="6:7" x14ac:dyDescent="0.3">
      <c r="F100" s="4" t="str">
        <f t="shared" si="2"/>
        <v/>
      </c>
      <c r="G100" s="4" t="str">
        <f t="shared" si="3"/>
        <v/>
      </c>
    </row>
    <row r="101" spans="6:7" x14ac:dyDescent="0.3">
      <c r="F101" s="4" t="str">
        <f t="shared" si="2"/>
        <v/>
      </c>
      <c r="G101" s="4" t="str">
        <f t="shared" si="3"/>
        <v/>
      </c>
    </row>
    <row r="102" spans="6:7" x14ac:dyDescent="0.3">
      <c r="F102" s="4" t="str">
        <f t="shared" si="2"/>
        <v/>
      </c>
      <c r="G102" s="4" t="str">
        <f t="shared" si="3"/>
        <v/>
      </c>
    </row>
  </sheetData>
  <conditionalFormatting pivot="1" sqref="C9:C3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9:D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3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3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1AA1DA-F4D8-445F-8805-459EB9D7E4C6}">
  <dimension ref="A1:G101"/>
  <sheetViews>
    <sheetView showGridLines="0" zoomScale="70" zoomScaleNormal="70" zoomScalePageLayoutView="130" workbookViewId="0">
      <selection activeCell="D38" sqref="D38"/>
    </sheetView>
  </sheetViews>
  <sheetFormatPr defaultRowHeight="14.4" x14ac:dyDescent="0.3"/>
  <cols>
    <col min="2" max="2" width="17.77734375" customWidth="1"/>
    <col min="3" max="3" width="15.44140625" customWidth="1"/>
    <col min="4" max="4" width="9.88671875" customWidth="1"/>
    <col min="5" max="5" width="10.33203125" customWidth="1"/>
    <col min="6" max="6" width="10.5546875" customWidth="1"/>
    <col min="7" max="7" width="12.88671875" customWidth="1"/>
  </cols>
  <sheetData>
    <row r="1" spans="1:7" ht="28.8" x14ac:dyDescent="0.55000000000000004">
      <c r="A1" s="38" t="s">
        <v>79</v>
      </c>
    </row>
    <row r="2" spans="1:7" ht="18" x14ac:dyDescent="0.35">
      <c r="B2" s="37"/>
      <c r="D2" s="39" t="s">
        <v>86</v>
      </c>
    </row>
    <row r="3" spans="1:7" ht="18" x14ac:dyDescent="0.35">
      <c r="B3" s="37" t="s">
        <v>9</v>
      </c>
      <c r="E3" s="2" t="s">
        <v>15</v>
      </c>
      <c r="F3" s="2"/>
    </row>
    <row r="4" spans="1:7" x14ac:dyDescent="0.3">
      <c r="E4" s="2" t="s">
        <v>77</v>
      </c>
      <c r="F4" s="2"/>
    </row>
    <row r="5" spans="1:7" x14ac:dyDescent="0.3">
      <c r="B5" s="25" t="s">
        <v>22</v>
      </c>
      <c r="C5" s="26" t="s" vm="10">
        <v>5</v>
      </c>
    </row>
    <row r="7" spans="1:7" x14ac:dyDescent="0.3">
      <c r="B7" s="15" t="s">
        <v>14</v>
      </c>
      <c r="C7" s="15" t="s">
        <v>17</v>
      </c>
      <c r="D7" s="26"/>
      <c r="E7" s="26"/>
      <c r="F7" s="26"/>
      <c r="G7" s="26"/>
    </row>
    <row r="8" spans="1:7" x14ac:dyDescent="0.3">
      <c r="B8" s="15" t="s">
        <v>85</v>
      </c>
      <c r="C8" s="14" t="s">
        <v>35</v>
      </c>
      <c r="D8" s="14" t="s">
        <v>36</v>
      </c>
      <c r="E8" s="14" t="s">
        <v>37</v>
      </c>
      <c r="F8" s="14" t="s">
        <v>38</v>
      </c>
      <c r="G8" s="14" t="s">
        <v>0</v>
      </c>
    </row>
    <row r="9" spans="1:7" x14ac:dyDescent="0.3">
      <c r="B9" s="27" t="s">
        <v>80</v>
      </c>
      <c r="C9" s="32">
        <v>0.42976508165700855</v>
      </c>
      <c r="D9" s="32">
        <v>0.42203612922769124</v>
      </c>
      <c r="E9" s="32">
        <v>0.42591777333067837</v>
      </c>
      <c r="F9" s="32">
        <v>0.42455477530384839</v>
      </c>
      <c r="G9" s="32">
        <v>0.42566706554682776</v>
      </c>
    </row>
    <row r="10" spans="1:7" x14ac:dyDescent="0.3">
      <c r="B10" s="27" t="s">
        <v>61</v>
      </c>
      <c r="C10" s="32">
        <v>0.42536826940566802</v>
      </c>
      <c r="D10" s="32">
        <v>0.42249821798003206</v>
      </c>
      <c r="E10" s="32">
        <v>0.42044767349741924</v>
      </c>
      <c r="F10" s="32">
        <v>0.42537682430396778</v>
      </c>
      <c r="G10" s="32">
        <v>0.42352114702223292</v>
      </c>
    </row>
    <row r="11" spans="1:7" x14ac:dyDescent="0.3">
      <c r="B11" s="27" t="s">
        <v>81</v>
      </c>
      <c r="C11" s="32">
        <v>0.35145535174740689</v>
      </c>
      <c r="D11" s="32">
        <v>0.35418344565500726</v>
      </c>
      <c r="E11" s="32">
        <v>0.35359958252716206</v>
      </c>
      <c r="F11" s="32">
        <v>0.35719079352007871</v>
      </c>
      <c r="G11" s="32">
        <v>0.35389516812370952</v>
      </c>
    </row>
    <row r="12" spans="1:7" x14ac:dyDescent="0.3">
      <c r="B12" s="27" t="s">
        <v>82</v>
      </c>
      <c r="C12" s="32">
        <v>0.36594634899726797</v>
      </c>
      <c r="D12" s="32">
        <v>0.37009948198457054</v>
      </c>
      <c r="E12" s="32">
        <v>0.36542699525454081</v>
      </c>
      <c r="F12" s="32">
        <v>0.3655829449737828</v>
      </c>
      <c r="G12" s="32">
        <v>0.36694249399146178</v>
      </c>
    </row>
    <row r="13" spans="1:7" x14ac:dyDescent="0.3">
      <c r="B13" s="27" t="s">
        <v>83</v>
      </c>
      <c r="C13" s="32">
        <v>0.44507243130896351</v>
      </c>
      <c r="D13" s="32">
        <v>0.4434563013597364</v>
      </c>
      <c r="E13" s="32">
        <v>0.44049661892944919</v>
      </c>
      <c r="F13" s="32">
        <v>0.44480386260948851</v>
      </c>
      <c r="G13" s="32">
        <v>0.44352010489210841</v>
      </c>
    </row>
    <row r="14" spans="1:7" x14ac:dyDescent="0.3">
      <c r="B14" s="31" t="s">
        <v>84</v>
      </c>
      <c r="C14" s="33">
        <v>0.44519189621901417</v>
      </c>
      <c r="D14" s="33">
        <v>0.44054930849427049</v>
      </c>
      <c r="E14" s="33">
        <v>0.44005042023345647</v>
      </c>
      <c r="F14" s="33">
        <v>0.44157408956236244</v>
      </c>
      <c r="G14" s="33">
        <v>0.44207311752031198</v>
      </c>
    </row>
    <row r="15" spans="1:7" x14ac:dyDescent="0.3">
      <c r="G15" s="4"/>
    </row>
    <row r="16" spans="1:7" x14ac:dyDescent="0.3">
      <c r="G16" s="4"/>
    </row>
    <row r="17" spans="2:7" x14ac:dyDescent="0.3">
      <c r="G17" s="4"/>
    </row>
    <row r="18" spans="2:7" x14ac:dyDescent="0.3">
      <c r="B18" s="25" t="s">
        <v>22</v>
      </c>
      <c r="C18" s="26" t="s" vm="11">
        <v>6</v>
      </c>
    </row>
    <row r="20" spans="2:7" x14ac:dyDescent="0.3">
      <c r="B20" s="15" t="s">
        <v>14</v>
      </c>
      <c r="C20" s="15" t="s">
        <v>17</v>
      </c>
      <c r="D20" s="26"/>
      <c r="E20" s="26"/>
      <c r="F20" s="26"/>
      <c r="G20" s="26"/>
    </row>
    <row r="21" spans="2:7" x14ac:dyDescent="0.3">
      <c r="B21" s="15" t="s">
        <v>85</v>
      </c>
      <c r="C21" s="14" t="s">
        <v>35</v>
      </c>
      <c r="D21" s="14" t="s">
        <v>36</v>
      </c>
      <c r="E21" s="14" t="s">
        <v>37</v>
      </c>
      <c r="F21" s="14" t="s">
        <v>38</v>
      </c>
      <c r="G21" s="14" t="s">
        <v>0</v>
      </c>
    </row>
    <row r="22" spans="2:7" x14ac:dyDescent="0.3">
      <c r="B22" s="27" t="s">
        <v>80</v>
      </c>
      <c r="C22" s="32">
        <v>0.43336338583084344</v>
      </c>
      <c r="D22" s="32">
        <v>0.4304203478566796</v>
      </c>
      <c r="E22" s="32">
        <v>0.42767469263300456</v>
      </c>
      <c r="F22" s="32">
        <v>0.4179178727201695</v>
      </c>
      <c r="G22" s="32">
        <v>0.42823980251923849</v>
      </c>
    </row>
    <row r="23" spans="2:7" x14ac:dyDescent="0.3">
      <c r="B23" s="27" t="s">
        <v>61</v>
      </c>
      <c r="C23" s="32">
        <v>0.32348034967803574</v>
      </c>
      <c r="D23" s="32">
        <v>0.32129928587299933</v>
      </c>
      <c r="E23" s="32">
        <v>0.32442150323146329</v>
      </c>
      <c r="F23" s="32">
        <v>0.32027940420333695</v>
      </c>
      <c r="G23" s="32">
        <v>0.32207329269468515</v>
      </c>
    </row>
    <row r="24" spans="2:7" x14ac:dyDescent="0.3">
      <c r="B24" s="27" t="s">
        <v>81</v>
      </c>
      <c r="C24" s="32">
        <v>0.39868349886980298</v>
      </c>
      <c r="D24" s="32">
        <v>0.40058959078858991</v>
      </c>
      <c r="E24" s="32">
        <v>0.39114543058792584</v>
      </c>
      <c r="F24" s="32">
        <v>0.39669217242787869</v>
      </c>
      <c r="G24" s="32">
        <v>0.3978451713863575</v>
      </c>
    </row>
    <row r="25" spans="2:7" x14ac:dyDescent="0.3">
      <c r="B25" s="27" t="s">
        <v>82</v>
      </c>
      <c r="C25" s="32">
        <v>0.37647924219724277</v>
      </c>
      <c r="D25" s="32">
        <v>0.37844477203447197</v>
      </c>
      <c r="E25" s="32">
        <v>0.38509968246931331</v>
      </c>
      <c r="F25" s="32">
        <v>0.37741001000113999</v>
      </c>
      <c r="G25" s="32">
        <v>0.37811767762925252</v>
      </c>
    </row>
    <row r="26" spans="2:7" x14ac:dyDescent="0.3">
      <c r="B26" s="27" t="s">
        <v>83</v>
      </c>
      <c r="C26" s="32">
        <v>0.38413370256303264</v>
      </c>
      <c r="D26" s="32">
        <v>0.38292638802218459</v>
      </c>
      <c r="E26" s="32">
        <v>0.38778780868985147</v>
      </c>
      <c r="F26" s="32">
        <v>0.37689561964491103</v>
      </c>
      <c r="G26" s="32">
        <v>0.38234476683821866</v>
      </c>
    </row>
    <row r="27" spans="2:7" x14ac:dyDescent="0.3">
      <c r="B27" s="31" t="s">
        <v>84</v>
      </c>
      <c r="C27" s="33">
        <v>0.38458368306700291</v>
      </c>
      <c r="D27" s="33">
        <v>0.37283218324693967</v>
      </c>
      <c r="E27" s="33">
        <v>0.38156393240479164</v>
      </c>
      <c r="F27" s="33">
        <v>0.37782722493269688</v>
      </c>
      <c r="G27" s="33">
        <v>0.37897721682698793</v>
      </c>
    </row>
    <row r="28" spans="2:7" x14ac:dyDescent="0.3">
      <c r="G28" s="4"/>
    </row>
    <row r="29" spans="2:7" x14ac:dyDescent="0.3">
      <c r="G29" s="4"/>
    </row>
    <row r="30" spans="2:7" x14ac:dyDescent="0.3">
      <c r="G30" s="4"/>
    </row>
    <row r="31" spans="2:7" x14ac:dyDescent="0.3">
      <c r="B31" s="25" t="s">
        <v>22</v>
      </c>
      <c r="C31" s="26" t="s" vm="9">
        <v>7</v>
      </c>
    </row>
    <row r="33" spans="2:7" x14ac:dyDescent="0.3">
      <c r="B33" s="15" t="s">
        <v>14</v>
      </c>
      <c r="C33" s="15" t="s">
        <v>17</v>
      </c>
      <c r="D33" s="26"/>
      <c r="E33" s="26"/>
      <c r="F33" s="26"/>
      <c r="G33" s="26"/>
    </row>
    <row r="34" spans="2:7" x14ac:dyDescent="0.3">
      <c r="B34" s="15" t="s">
        <v>85</v>
      </c>
      <c r="C34" s="14" t="s">
        <v>35</v>
      </c>
      <c r="D34" s="14" t="s">
        <v>36</v>
      </c>
      <c r="E34" s="14" t="s">
        <v>37</v>
      </c>
      <c r="F34" s="14" t="s">
        <v>38</v>
      </c>
      <c r="G34" s="14" t="s">
        <v>0</v>
      </c>
    </row>
    <row r="35" spans="2:7" x14ac:dyDescent="0.3">
      <c r="B35" s="27" t="s">
        <v>80</v>
      </c>
      <c r="C35" s="32">
        <v>0.38989787694631511</v>
      </c>
      <c r="D35" s="32">
        <v>0.37846480544187067</v>
      </c>
      <c r="E35" s="32">
        <v>0.38269200230549066</v>
      </c>
      <c r="F35" s="32">
        <v>0.3800290419926442</v>
      </c>
      <c r="G35" s="32">
        <v>0.38308437901058157</v>
      </c>
    </row>
    <row r="36" spans="2:7" x14ac:dyDescent="0.3">
      <c r="B36" s="27" t="s">
        <v>61</v>
      </c>
      <c r="C36" s="32">
        <v>0.32265661321567768</v>
      </c>
      <c r="D36" s="32">
        <v>0.31810745423020048</v>
      </c>
      <c r="E36" s="32">
        <v>0.31920102583978832</v>
      </c>
      <c r="F36" s="32">
        <v>0.31971816063025155</v>
      </c>
      <c r="G36" s="32">
        <v>0.32003445677314968</v>
      </c>
    </row>
    <row r="37" spans="2:7" x14ac:dyDescent="0.3">
      <c r="B37" s="27" t="s">
        <v>81</v>
      </c>
      <c r="C37" s="32">
        <v>0.37097631401349318</v>
      </c>
      <c r="D37" s="32">
        <v>0.3744534083840742</v>
      </c>
      <c r="E37" s="32">
        <v>0.37466464320883619</v>
      </c>
      <c r="F37" s="32">
        <v>0.37385126996782636</v>
      </c>
      <c r="G37" s="32">
        <v>0.37335411445220634</v>
      </c>
    </row>
    <row r="38" spans="2:7" x14ac:dyDescent="0.3">
      <c r="B38" s="27" t="s">
        <v>82</v>
      </c>
      <c r="C38" s="32">
        <v>0.37881068797678402</v>
      </c>
      <c r="D38" s="32">
        <v>0.38715787605742874</v>
      </c>
      <c r="E38" s="32">
        <v>0.38249922925809593</v>
      </c>
      <c r="F38" s="32">
        <v>0.38313479753712626</v>
      </c>
      <c r="G38" s="32">
        <v>0.38288781933827037</v>
      </c>
    </row>
    <row r="39" spans="2:7" x14ac:dyDescent="0.3">
      <c r="B39" s="27" t="s">
        <v>83</v>
      </c>
      <c r="C39" s="32">
        <v>0.38475217925862054</v>
      </c>
      <c r="D39" s="32">
        <v>0.38440492866947229</v>
      </c>
      <c r="E39" s="32">
        <v>0.38124285648119854</v>
      </c>
      <c r="F39" s="32">
        <v>0.38121102173506072</v>
      </c>
      <c r="G39" s="32">
        <v>0.38309120133643487</v>
      </c>
    </row>
    <row r="40" spans="2:7" x14ac:dyDescent="0.3">
      <c r="B40" s="31" t="s">
        <v>84</v>
      </c>
      <c r="C40" s="33">
        <v>0.38638417514412243</v>
      </c>
      <c r="D40" s="33">
        <v>0.38285937420241578</v>
      </c>
      <c r="E40" s="33">
        <v>0.38599976969399669</v>
      </c>
      <c r="F40" s="33">
        <v>0.38480075989852164</v>
      </c>
      <c r="G40" s="33">
        <v>0.38500851563078536</v>
      </c>
    </row>
    <row r="41" spans="2:7" x14ac:dyDescent="0.3">
      <c r="F41" s="4" t="str">
        <f t="shared" ref="F41:F95" si="0">IFERROR(E41/D41,"")</f>
        <v/>
      </c>
      <c r="G41" s="4" t="str">
        <f t="shared" ref="G41:G95" si="1">IFERROR(E41/D41-1,"")</f>
        <v/>
      </c>
    </row>
    <row r="42" spans="2:7" x14ac:dyDescent="0.3">
      <c r="F42" s="4" t="str">
        <f t="shared" si="0"/>
        <v/>
      </c>
      <c r="G42" s="4" t="str">
        <f t="shared" si="1"/>
        <v/>
      </c>
    </row>
    <row r="43" spans="2:7" x14ac:dyDescent="0.3">
      <c r="F43" s="4" t="str">
        <f t="shared" si="0"/>
        <v/>
      </c>
      <c r="G43" s="4" t="str">
        <f t="shared" si="1"/>
        <v/>
      </c>
    </row>
    <row r="44" spans="2:7" x14ac:dyDescent="0.3">
      <c r="F44" s="4" t="str">
        <f t="shared" si="0"/>
        <v/>
      </c>
      <c r="G44" s="4" t="str">
        <f t="shared" si="1"/>
        <v/>
      </c>
    </row>
    <row r="45" spans="2:7" x14ac:dyDescent="0.3">
      <c r="F45" s="4" t="str">
        <f t="shared" si="0"/>
        <v/>
      </c>
      <c r="G45" s="4" t="str">
        <f t="shared" si="1"/>
        <v/>
      </c>
    </row>
    <row r="46" spans="2:7" x14ac:dyDescent="0.3">
      <c r="F46" s="4" t="str">
        <f t="shared" si="0"/>
        <v/>
      </c>
      <c r="G46" s="4" t="str">
        <f t="shared" si="1"/>
        <v/>
      </c>
    </row>
    <row r="47" spans="2:7" x14ac:dyDescent="0.3">
      <c r="F47" s="4" t="str">
        <f t="shared" si="0"/>
        <v/>
      </c>
      <c r="G47" s="4" t="str">
        <f t="shared" si="1"/>
        <v/>
      </c>
    </row>
    <row r="48" spans="2:7" x14ac:dyDescent="0.3">
      <c r="F48" s="4" t="str">
        <f t="shared" si="0"/>
        <v/>
      </c>
      <c r="G48" s="4" t="str">
        <f t="shared" si="1"/>
        <v/>
      </c>
    </row>
    <row r="49" spans="6:7" x14ac:dyDescent="0.3">
      <c r="F49" s="4" t="str">
        <f t="shared" si="0"/>
        <v/>
      </c>
      <c r="G49" s="4" t="str">
        <f t="shared" si="1"/>
        <v/>
      </c>
    </row>
    <row r="50" spans="6:7" x14ac:dyDescent="0.3">
      <c r="F50" s="4" t="str">
        <f t="shared" si="0"/>
        <v/>
      </c>
      <c r="G50" s="4" t="str">
        <f t="shared" si="1"/>
        <v/>
      </c>
    </row>
    <row r="51" spans="6:7" x14ac:dyDescent="0.3">
      <c r="F51" s="4" t="str">
        <f t="shared" si="0"/>
        <v/>
      </c>
      <c r="G51" s="4" t="str">
        <f t="shared" si="1"/>
        <v/>
      </c>
    </row>
    <row r="52" spans="6:7" x14ac:dyDescent="0.3">
      <c r="F52" s="4" t="str">
        <f t="shared" si="0"/>
        <v/>
      </c>
      <c r="G52" s="4" t="str">
        <f t="shared" si="1"/>
        <v/>
      </c>
    </row>
    <row r="53" spans="6:7" x14ac:dyDescent="0.3">
      <c r="F53" s="4" t="str">
        <f t="shared" si="0"/>
        <v/>
      </c>
      <c r="G53" s="4" t="str">
        <f t="shared" si="1"/>
        <v/>
      </c>
    </row>
    <row r="54" spans="6:7" x14ac:dyDescent="0.3">
      <c r="F54" s="4" t="str">
        <f t="shared" si="0"/>
        <v/>
      </c>
      <c r="G54" s="4" t="str">
        <f t="shared" si="1"/>
        <v/>
      </c>
    </row>
    <row r="55" spans="6:7" x14ac:dyDescent="0.3">
      <c r="F55" s="4" t="str">
        <f t="shared" si="0"/>
        <v/>
      </c>
      <c r="G55" s="4" t="str">
        <f t="shared" si="1"/>
        <v/>
      </c>
    </row>
    <row r="56" spans="6:7" x14ac:dyDescent="0.3">
      <c r="F56" s="4" t="str">
        <f t="shared" si="0"/>
        <v/>
      </c>
      <c r="G56" s="4" t="str">
        <f t="shared" si="1"/>
        <v/>
      </c>
    </row>
    <row r="57" spans="6:7" x14ac:dyDescent="0.3">
      <c r="F57" s="4" t="str">
        <f t="shared" si="0"/>
        <v/>
      </c>
      <c r="G57" s="4" t="str">
        <f t="shared" si="1"/>
        <v/>
      </c>
    </row>
    <row r="58" spans="6:7" x14ac:dyDescent="0.3">
      <c r="F58" s="4" t="str">
        <f t="shared" si="0"/>
        <v/>
      </c>
      <c r="G58" s="4" t="str">
        <f t="shared" si="1"/>
        <v/>
      </c>
    </row>
    <row r="59" spans="6:7" x14ac:dyDescent="0.3">
      <c r="F59" s="4" t="str">
        <f t="shared" si="0"/>
        <v/>
      </c>
      <c r="G59" s="4" t="str">
        <f t="shared" si="1"/>
        <v/>
      </c>
    </row>
    <row r="60" spans="6:7" x14ac:dyDescent="0.3">
      <c r="F60" s="4" t="str">
        <f t="shared" si="0"/>
        <v/>
      </c>
      <c r="G60" s="4" t="str">
        <f t="shared" si="1"/>
        <v/>
      </c>
    </row>
    <row r="61" spans="6:7" x14ac:dyDescent="0.3">
      <c r="F61" s="4" t="str">
        <f t="shared" si="0"/>
        <v/>
      </c>
      <c r="G61" s="4" t="str">
        <f t="shared" si="1"/>
        <v/>
      </c>
    </row>
    <row r="62" spans="6:7" x14ac:dyDescent="0.3">
      <c r="F62" s="4" t="str">
        <f t="shared" si="0"/>
        <v/>
      </c>
      <c r="G62" s="4" t="str">
        <f t="shared" si="1"/>
        <v/>
      </c>
    </row>
    <row r="63" spans="6:7" x14ac:dyDescent="0.3">
      <c r="F63" s="4" t="str">
        <f t="shared" si="0"/>
        <v/>
      </c>
      <c r="G63" s="4" t="str">
        <f t="shared" si="1"/>
        <v/>
      </c>
    </row>
    <row r="64" spans="6:7" x14ac:dyDescent="0.3">
      <c r="F64" s="4" t="str">
        <f t="shared" si="0"/>
        <v/>
      </c>
      <c r="G64" s="4" t="str">
        <f t="shared" si="1"/>
        <v/>
      </c>
    </row>
    <row r="65" spans="6:7" x14ac:dyDescent="0.3">
      <c r="F65" s="4" t="str">
        <f t="shared" si="0"/>
        <v/>
      </c>
      <c r="G65" s="4" t="str">
        <f t="shared" si="1"/>
        <v/>
      </c>
    </row>
    <row r="66" spans="6:7" x14ac:dyDescent="0.3">
      <c r="F66" s="4" t="str">
        <f t="shared" si="0"/>
        <v/>
      </c>
      <c r="G66" s="4" t="str">
        <f t="shared" si="1"/>
        <v/>
      </c>
    </row>
    <row r="67" spans="6:7" x14ac:dyDescent="0.3">
      <c r="F67" s="4" t="str">
        <f t="shared" si="0"/>
        <v/>
      </c>
      <c r="G67" s="4" t="str">
        <f t="shared" si="1"/>
        <v/>
      </c>
    </row>
    <row r="68" spans="6:7" x14ac:dyDescent="0.3">
      <c r="F68" s="4" t="str">
        <f t="shared" si="0"/>
        <v/>
      </c>
      <c r="G68" s="4" t="str">
        <f t="shared" si="1"/>
        <v/>
      </c>
    </row>
    <row r="69" spans="6:7" x14ac:dyDescent="0.3">
      <c r="F69" s="4" t="str">
        <f t="shared" si="0"/>
        <v/>
      </c>
      <c r="G69" s="4" t="str">
        <f t="shared" si="1"/>
        <v/>
      </c>
    </row>
    <row r="70" spans="6:7" x14ac:dyDescent="0.3">
      <c r="F70" s="4" t="str">
        <f t="shared" si="0"/>
        <v/>
      </c>
      <c r="G70" s="4" t="str">
        <f t="shared" si="1"/>
        <v/>
      </c>
    </row>
    <row r="71" spans="6:7" x14ac:dyDescent="0.3">
      <c r="F71" s="4" t="str">
        <f t="shared" si="0"/>
        <v/>
      </c>
      <c r="G71" s="4" t="str">
        <f t="shared" si="1"/>
        <v/>
      </c>
    </row>
    <row r="72" spans="6:7" x14ac:dyDescent="0.3">
      <c r="F72" s="4" t="str">
        <f t="shared" si="0"/>
        <v/>
      </c>
      <c r="G72" s="4" t="str">
        <f t="shared" si="1"/>
        <v/>
      </c>
    </row>
    <row r="73" spans="6:7" x14ac:dyDescent="0.3">
      <c r="F73" s="4" t="str">
        <f t="shared" si="0"/>
        <v/>
      </c>
      <c r="G73" s="4" t="str">
        <f t="shared" si="1"/>
        <v/>
      </c>
    </row>
    <row r="74" spans="6:7" x14ac:dyDescent="0.3">
      <c r="F74" s="4" t="str">
        <f t="shared" si="0"/>
        <v/>
      </c>
      <c r="G74" s="4" t="str">
        <f t="shared" si="1"/>
        <v/>
      </c>
    </row>
    <row r="75" spans="6:7" x14ac:dyDescent="0.3">
      <c r="F75" s="4" t="str">
        <f t="shared" si="0"/>
        <v/>
      </c>
      <c r="G75" s="4" t="str">
        <f t="shared" si="1"/>
        <v/>
      </c>
    </row>
    <row r="76" spans="6:7" x14ac:dyDescent="0.3">
      <c r="F76" s="4" t="str">
        <f t="shared" si="0"/>
        <v/>
      </c>
      <c r="G76" s="4" t="str">
        <f t="shared" si="1"/>
        <v/>
      </c>
    </row>
    <row r="77" spans="6:7" x14ac:dyDescent="0.3">
      <c r="F77" s="4" t="str">
        <f t="shared" si="0"/>
        <v/>
      </c>
      <c r="G77" s="4" t="str">
        <f t="shared" si="1"/>
        <v/>
      </c>
    </row>
    <row r="78" spans="6:7" x14ac:dyDescent="0.3">
      <c r="F78" s="4" t="str">
        <f t="shared" si="0"/>
        <v/>
      </c>
      <c r="G78" s="4" t="str">
        <f t="shared" si="1"/>
        <v/>
      </c>
    </row>
    <row r="79" spans="6:7" x14ac:dyDescent="0.3">
      <c r="F79" s="4" t="str">
        <f t="shared" si="0"/>
        <v/>
      </c>
      <c r="G79" s="4" t="str">
        <f t="shared" si="1"/>
        <v/>
      </c>
    </row>
    <row r="80" spans="6:7" x14ac:dyDescent="0.3">
      <c r="F80" s="4" t="str">
        <f t="shared" si="0"/>
        <v/>
      </c>
      <c r="G80" s="4" t="str">
        <f t="shared" si="1"/>
        <v/>
      </c>
    </row>
    <row r="81" spans="6:7" x14ac:dyDescent="0.3">
      <c r="F81" s="4" t="str">
        <f t="shared" si="0"/>
        <v/>
      </c>
      <c r="G81" s="4" t="str">
        <f t="shared" si="1"/>
        <v/>
      </c>
    </row>
    <row r="82" spans="6:7" x14ac:dyDescent="0.3">
      <c r="F82" s="4" t="str">
        <f t="shared" si="0"/>
        <v/>
      </c>
      <c r="G82" s="4" t="str">
        <f t="shared" si="1"/>
        <v/>
      </c>
    </row>
    <row r="83" spans="6:7" x14ac:dyDescent="0.3">
      <c r="F83" s="4" t="str">
        <f t="shared" si="0"/>
        <v/>
      </c>
      <c r="G83" s="4" t="str">
        <f t="shared" si="1"/>
        <v/>
      </c>
    </row>
    <row r="84" spans="6:7" x14ac:dyDescent="0.3">
      <c r="F84" s="4" t="str">
        <f t="shared" si="0"/>
        <v/>
      </c>
      <c r="G84" s="4" t="str">
        <f t="shared" si="1"/>
        <v/>
      </c>
    </row>
    <row r="85" spans="6:7" x14ac:dyDescent="0.3">
      <c r="F85" s="4" t="str">
        <f t="shared" si="0"/>
        <v/>
      </c>
      <c r="G85" s="4" t="str">
        <f t="shared" si="1"/>
        <v/>
      </c>
    </row>
    <row r="86" spans="6:7" x14ac:dyDescent="0.3">
      <c r="F86" s="4" t="str">
        <f t="shared" si="0"/>
        <v/>
      </c>
      <c r="G86" s="4" t="str">
        <f t="shared" si="1"/>
        <v/>
      </c>
    </row>
    <row r="87" spans="6:7" x14ac:dyDescent="0.3">
      <c r="F87" s="4" t="str">
        <f t="shared" si="0"/>
        <v/>
      </c>
      <c r="G87" s="4" t="str">
        <f t="shared" si="1"/>
        <v/>
      </c>
    </row>
    <row r="88" spans="6:7" x14ac:dyDescent="0.3">
      <c r="F88" s="4" t="str">
        <f t="shared" si="0"/>
        <v/>
      </c>
      <c r="G88" s="4" t="str">
        <f t="shared" si="1"/>
        <v/>
      </c>
    </row>
    <row r="89" spans="6:7" x14ac:dyDescent="0.3">
      <c r="F89" s="4" t="str">
        <f t="shared" si="0"/>
        <v/>
      </c>
      <c r="G89" s="4" t="str">
        <f t="shared" si="1"/>
        <v/>
      </c>
    </row>
    <row r="90" spans="6:7" x14ac:dyDescent="0.3">
      <c r="F90" s="4" t="str">
        <f t="shared" si="0"/>
        <v/>
      </c>
      <c r="G90" s="4" t="str">
        <f t="shared" si="1"/>
        <v/>
      </c>
    </row>
    <row r="91" spans="6:7" x14ac:dyDescent="0.3">
      <c r="F91" s="4" t="str">
        <f t="shared" si="0"/>
        <v/>
      </c>
      <c r="G91" s="4" t="str">
        <f t="shared" si="1"/>
        <v/>
      </c>
    </row>
    <row r="92" spans="6:7" x14ac:dyDescent="0.3">
      <c r="F92" s="4" t="str">
        <f t="shared" si="0"/>
        <v/>
      </c>
      <c r="G92" s="4" t="str">
        <f t="shared" si="1"/>
        <v/>
      </c>
    </row>
    <row r="93" spans="6:7" x14ac:dyDescent="0.3">
      <c r="F93" s="4" t="str">
        <f t="shared" si="0"/>
        <v/>
      </c>
      <c r="G93" s="4" t="str">
        <f t="shared" si="1"/>
        <v/>
      </c>
    </row>
    <row r="94" spans="6:7" x14ac:dyDescent="0.3">
      <c r="F94" s="4" t="str">
        <f t="shared" si="0"/>
        <v/>
      </c>
      <c r="G94" s="4" t="str">
        <f t="shared" si="1"/>
        <v/>
      </c>
    </row>
    <row r="95" spans="6:7" x14ac:dyDescent="0.3">
      <c r="F95" s="4" t="str">
        <f t="shared" si="0"/>
        <v/>
      </c>
      <c r="G95" s="4" t="str">
        <f t="shared" si="1"/>
        <v/>
      </c>
    </row>
    <row r="96" spans="6:7" x14ac:dyDescent="0.3">
      <c r="F96" s="4" t="str">
        <f t="shared" ref="F96:F101" si="2">IFERROR(E96/D96,"")</f>
        <v/>
      </c>
      <c r="G96" s="4" t="str">
        <f t="shared" ref="G96:G101" si="3">IFERROR(E96/D96-1,"")</f>
        <v/>
      </c>
    </row>
    <row r="97" spans="6:7" x14ac:dyDescent="0.3">
      <c r="F97" s="4" t="str">
        <f t="shared" si="2"/>
        <v/>
      </c>
      <c r="G97" s="4" t="str">
        <f t="shared" si="3"/>
        <v/>
      </c>
    </row>
    <row r="98" spans="6:7" x14ac:dyDescent="0.3">
      <c r="F98" s="4" t="str">
        <f t="shared" si="2"/>
        <v/>
      </c>
      <c r="G98" s="4" t="str">
        <f t="shared" si="3"/>
        <v/>
      </c>
    </row>
    <row r="99" spans="6:7" x14ac:dyDescent="0.3">
      <c r="F99" s="4" t="str">
        <f t="shared" si="2"/>
        <v/>
      </c>
      <c r="G99" s="4" t="str">
        <f t="shared" si="3"/>
        <v/>
      </c>
    </row>
    <row r="100" spans="6:7" x14ac:dyDescent="0.3">
      <c r="F100" s="4" t="str">
        <f t="shared" si="2"/>
        <v/>
      </c>
      <c r="G100" s="4" t="str">
        <f t="shared" si="3"/>
        <v/>
      </c>
    </row>
    <row r="101" spans="6:7" x14ac:dyDescent="0.3">
      <c r="F101" s="4" t="str">
        <f t="shared" si="2"/>
        <v/>
      </c>
      <c r="G101" s="4" t="str">
        <f t="shared" si="3"/>
        <v/>
      </c>
    </row>
  </sheetData>
  <conditionalFormatting pivot="1" sqref="C9:F9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F10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F11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F12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F13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F14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2:F22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3:F23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4:F24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5:F25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F26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F27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5:F35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6:F36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7:F37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8:F38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9:F3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F40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4"/>
  <headerFooter>
    <oddHeader>&amp;L&amp;"-,Bold"&amp;16AtliQ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c 1 7 7 e d 0 - e 8 d 2 - 4 0 2 f - b 7 c f - 5 6 9 7 7 f d b d 3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 M a r g i n ( % ) < / M e a s u r e N a m e > < D i s p l a y N a m e > G r o s s   M a r g i n ( % ) 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 1 9 7 < / i n t > < / v a l u e > < / i t e m > < i t e m > < k e y > < s t r i n g > m o n t h < / s t r i n g > < / k e y > < v a l u e > < i n t > 2 1 8 < / i n t > < / v a l u e > < / i t e m > < i t e m > < k e y > < s t r i n g > F Y < / s t r i n g > < / k e y > < v a l u e > < i n t > 1 0 1 < / i n t > < / v a l u e > < / i t e m > < i t e m > < k e y > < s t r i n g > m m m < / s t r i n g > < / k e y > < v a l u e > < i n t > 8 8 < / i n t > < / v a l u e > < / i t e m > < i t e m > < k e y > < s t r i n g > f y _ m o n t h _ n o < / s t r i n g > < / k e y > < v a l u e > < i n t > 1 9 9 < / i n t > < / v a l u e > < / i t e m > < i t e m > < k e y > < s t r i n g > q u a r t e r 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  s t a n d a l o n e = " n o " ? > < D a t a M a s h u p   x m l n s = " h t t p : / / s c h e m a s . m i c r o s o f t . c o m / D a t a M a s h u p " > A A A A A B Y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A 1 / X D o J Q U A A E c X A A A T A A A A R m 9 y b X V s Y X M v U 2 V j d G l v b j E u b d R Y 3 0 / j O B B + R 9 r / w Q o v r Z S L K A s c 3 K k P X A E d 0 m 0 X t t x K q E G V S d z W W i f u 2 U 6 X H u J / v 7 G T N M 4 v C i x i j z 6 0 0 Y w 9 8 8 1 4 5 v O k k g S K 8 h i N 0 t / e 7 1 t b c o 4 F C d G 2 I z E j E g k y d V A f M a I + b C H 4 j H g i A g K S M 8 5 C I r w z C q s 6 z u A 3 / / Q u I G w A a k n 8 k d 7 r d D 9 s 0 d j e V p g P a T Q J E q l 4 R E S j e d u / m + q 2 t Z e / J R H S T + D b P y H y m + I L f 8 B D c o s l D S Q y G J A N I v u e l B w G c q m D S p 3 d j 7 e d N B h 0 g d X c 6 T c G 4 z v u E E e k 7 9 i G P G 3 o 5 m E 8 4 L E i s b p Z A z 2 P F l w o i H M w + q o 9 D e T S O + F B E s G q z u v G 4 Y 5 P C K M R V U T 0 H d d x Y R d L o l j 2 9 1 1 0 G g c 8 p P G s 3 9 v d 3 3 X R Z c I V G a k V I / 3 i 0 R v y m N x 0 1 9 A v B I + 4 h v 4 n w Z A T q e F f 4 V t Y m G k y e a c S p Y v G 2 Y J j x k Y B Z l j I v h K J b X s w x / E M 1 l + t F q S w e y V w L K d c R C l y r d T W a 0 D c + 3 s n D 3 0 C g R H w e R 6 r g z 1 P b 3 l w U a E G j Q I Z U u R O G U W E x T e i a u I F w 0 p 7 r i k C Q B o T V p I / F I F 8 I b A z A G x f M U u s U D K 5 k X Y q 8 b r O s W L 0 H 3 2 2 L J F 0 m U s u b U l m Q J Q s u V Z g F o g p v Q P b 2 B i V C 8 I Y n H Q r l A p i c M 1 U 2 f V m M F e Q h T K W o s F b 4 J Q 7 P j 2 F N + v 3 z N 2 P d n t q 5 i f 1 u h V D a 6 d / f F m n P 6 s b y 7 0 O n Z i q e 7 X O S e W 7 L f K P b R 3 1 D N o p d 9 U z a a f 3 M t 5 p 4 Q + Z 3 E 7 + h a z W F I L M 4 D 7 d S B / D 4 y G i M Q I z x s p T e A Q y 7 s Q Y T D v D 4 9 Y W X e N 6 x G k G c S N h V D A + w X t m u U w P L e 7 L B L E Q P E w C 9 c K B w 3 e 6 r 0 U d O Z A f 5 Y 7 M z k 8 i D z u K V v Y 4 e K / s U c j 3 W u T 7 L f K D d 8 p C 2 X n m w 0 8 5 t J A u q a y S j i E p M t P l V J 9 x s C I z L l b 1 q S h 1 U 5 M v s a C 4 Y q j c 5 O U Y i 9 6 e Y k B t L v h J B C 0 w Z 6 v J d 6 r m E I h s G w e m F H g G n s s D w d O L L j W l s x Z C n D l m / a x o R O w 4 m 9 O 5 Y d K 8 V K u 6 M C Z 5 l D j i S Z G p O I l u i b A L b Y B Z k M D w C b E c 3 0 q A r U h 1 l q x E V a + 5 + x z F 0 J j 3 w F A J k e V u l H b f F / 7 d K m k t 7 D w G x U r e Z 6 G 5 F w g o I L F m i s q 5 2 / b L j K 7 3 N 5 7 w f Y b 6 D A q 9 s 6 2 X d X Z 3 e o f u k d v r d j 2 v S b v b c w + 1 9 q F I I 4 + X x L h W P I 2 q C E 9 v / Y t K l V c C G i 0 Y V U B / n n n 4 Y z X k a g 6 h d L o u H B B j + f f p n R L Y J E B 6 p 0 J w Y V + h M T B 7 m F O n f X d q h X V Q d V x l 1 k v z W q q I 5 / B p F U h T m d v G z 2 O Z w h k p L B T i U / R J t 2 H h 5 z g M U 1 t 1 Z n N M x 8 I D w c E c n Y B l z 1 j 5 P D U 2 O m P t D H i u 8 N z g 9 5 p g 0 e y t D R o 4 X u l N t l 9 t p T M 2 e L T D o t Z f y r J l f D q L m c / G 2 w F g 6 5 w b Y t i c O n P M Z 9 f r c I o w Y I c R y j w W d 6 / b 7 K X X 7 K Y E x H h p S F P u + q Z r F 3 D E l 8 0 F r B V F A Z d B u O u 8 F A F V p 7 u y 4 Y I E Y j m B g 5 0 R J S e 6 g x u 5 o D T 1 6 A H P y w a l d N B L R 6 B w j p f Y D 9 a z j 0 c 5 T E J R l M Q U b j L 9 L 5 a E 4 Q b 9 g n J L 0 j + N Z 4 z K O b q + Q o P 0 h d 6 / w D R M x y X p 7 0 3 M + O Q P 5 u j Q P 6 T 5 u 9 a C C F 0 p 5 v Z Z S p S i 9 y t x m I m u + 9 q v Z E + e P 3 J O e 4 v / X F r e f W p 8 Y 2 7 A P E u 1 q 6 9 t T H D s / x z t S / 9 / W i l H / l E w w a E + W X S W w Y W u w 5 r p z e 8 n 8 M v 8 x y a e D b X z q 1 U 7 B / s 7 O 7 3 3 X D y N V f L W g 5 d e M h W E z u b K H E C D G t o 9 0 W e W C E h 7 0 6 L H K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A 1 / X D o J Q U A A E c X A A A T A A A A A A A A A A A A A A A A A O g D A A B G b 3 J t d W x h c y 9 T Z W N 0 a W 9 u M S 5 t U E s F B g A A A A A D A A M A w g A A A D 4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X V w A A A A A A A D V X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C 4 x M j I 5 O T M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k 6 N D E 6 N T E u N D U 4 N j Q w N 1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2 U 2 Y T I 3 Y T E 1 L T Q 4 Z W M t N G Y 3 Z S 0 4 M j A 0 L W I w O T l l Y z F k M D M 3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g h U G l 2 b 3 R U Y W J s Z T E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Q 5 M G Q z Y 2 E 3 L W E 2 Y 2 I t N G R h Y S 0 5 Y z U w L W I x M m N h Y z J l M j Y 3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Y 0 Y j J l M W I t Z T F i N y 0 0 N G Q 5 L T g 5 Z j M t O G F i Y j V m Y j V l M j B m I i 8 + P E V u d H J 5 I F R 5 c G U 9 I l F 1 Z X J 5 S U Q i I F Z h b H V l P S J z M W Z h O T k w Z j Y t N T c x Z S 0 0 Z j c z L T k 4 Z G I t O T M 4 Z m M 2 O D R k Z T g 5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w M y 0 w N l Q w O T o 0 M j o x O S 4 1 N z E 4 M j g 5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5 O G J k O G Y 5 Z C 1 l O W I 2 L T R i N T E t O D U 5 M y 0 x Z T k 2 Y T Q 3 Z m U y O D g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w M y 0 w N F Q w N T o 0 O D o z N y 4 4 O D U z N z c x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z Z T k z M 2 Q 4 N S 0 y Z W R i L T R k O T E t Y m I 5 O S 1 h Z m N k Z T Y y Z j E 2 Y z g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k 6 N D I 6 M T k u M j I 4 M D U z O V o i L z 4 8 R W 5 0 c n k g V H l w Z T 0 i R m l s b E N v b H V t b l R 5 c G V z I i B W Y W x 1 Z T 0 i c 0 J 3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N j R i M m U x Y i 1 l M W I 3 L T Q 0 Z D k t O D l m M y 0 4 Y W J i N W Z i N W U y M G Y i L z 4 8 R W 5 0 c n k g V H l w Z T 0 i U X V l c n l J R C I g V m F s d W U 9 I n N h Z j c 2 N T J k N i 0 y N T l k L T Q 1 Y W Q t Y m N k O S 1 k N D c w Y 2 F l N j l h N j Q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x I i 8 + P E V u d H J 5 I F R 5 c G U 9 I l B p d m 9 0 T 2 J q Z W N 0 T m F t Z S I g V m F s d W U 9 I n N Q I C Z h b X A 7 I E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y d G V k J T I w U m 9 3 c z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n Q U F B Q U F B Q U F D K 0 9 C Z m 9 T M X d j U V p o W m k w a 0 l X c 0 9 C Q 1 d S c G J X V n V j M m x 2 Y m d B Q U F B Q U F B Q U F B Q U F B Y k x r c 1 d 0 K 0 h a U k l u e m l y d G Z 0 Z U l Q Q k d a a F k z U U F B Q U V B Q U F B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9 U g S q L Z 3 J X C 3 p I i 7 U D C j L A 5 / 4 S l 3 e X H W 7 O 9 4 0 N U z M A o A A A A A D o A A A A A C A A A g A A A A T 4 g S T d v 0 I Z 6 p f m 7 w 0 P q P 9 X N b K G D s + a g p L n b R 1 9 D T R d N Q A A A A / j h d k + b P R e j h i D x N P U h o Q i o L J g z B 6 R A j P 0 M Q 3 V A b n F Y j a 8 Q d Y S E f t B W 8 y Z n 1 + 7 r L 4 r 0 Z A 2 x 8 5 X O Z A 9 m V Z U t i W A 8 K r N F X q M D Q m U p H F J L c 3 9 5 A A A A A R N 7 V U w t d u w e k Z H Y 7 n s e r h a c y i z N k 1 9 I C z D B D P 7 9 3 w L M 6 G R j 3 J l w 4 y c 3 0 m b A 3 1 S u 4 C o 3 P 9 Z B L Y F 6 M 1 W b H n q G n u A = = < / D a t a M a s h u p > 
</file>

<file path=customXml/item1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 1 1 6 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 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 M a r g i n ( % ) < / M e a s u r e N a m e > < D i s p l a y N a m e > G r o s s   M a r g i n ( % ) 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 2 0 2 3 - 1 2 - 1 8 T 1 6 : 4 9 : 5 3 . 5 8 5 2 2 2 6 + 0 5 : 3 0 < / L a s t P r o c e s s e d T i m e > < / D a t a M o d e l i n g S a n d b o x . S e r i a l i z e d S a n d b o x E r r o r C a c h e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 3 7 5 . 8 0 0 0 0 0 0 0 0 0 0 0 0 7 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 1 1 6 5 . 8 0 7 6 2 1 1 3 5 3 3 1 6 < / L e f t > < T a b I n d e x > 3 < / T a b I n d e x > < T o p > 8 5 . 6 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 3 2 8 . 4 0 0 0 0 0 0 0 0 0 0 0 0 3 < / H e i g h t > < I s E x p a n d e d > t r u e < / I s E x p a n d e d > < I s F o c u s e d > t r u e < / I s F o c u s e d > < L a y e d O u t > t r u e < / L a y e d O u t > < L e f t > 8 0 2 . 7 1 1 4 3 1 7 0 2 9 9 7 2 9 < / L e f t > < S c r o l l V e r t i c a l O f f s e t > 1 0 . 9 5 6 6 6 6 6 6 6 6 6 6 5 9 2 < / S c r o l l V e r t i c a l O f f s e t > < T a b I n d e x > 2 < / T a b I n d e x > < W i d t h > 2 3 2 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 5 9 6 . 8 0 7 6 2 1 1 3 5 3 3 1 6 < / L e f t > < T a b I n d e x > 4 < / T a b I n d e x > < T o p > 4 1 3 . 6 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 ( 3 5 9 . 8 , 1 0 4 . 3 3 3 3 3 3 ) .   E n d   p o i n t   2 :   ( 2 1 6 , 1 2 4 . 3 3 3 3 3 3 ) 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 3 5 9 . 8 0 0 0 0 0 0 0 0 0 0 0 0 7 < / b : _ x > < b : _ y > 1 0 4 . 3 3 3 3 3 2 9 9 9 9 9 9 9 8 < / b : _ y > < / b : P o i n t > < b : P o i n t > < b : _ x > 2 8 9 . 9 < / b : _ x > < b : _ y > 1 0 4 . 3 3 3 3 3 3 < / b : _ y > < / b : P o i n t > < b : P o i n t > < b : _ x > 2 8 7 . 9 < / b : _ x > < b : _ y > 1 0 6 . 3 3 3 3 3 3 < / b : _ y > < / b : P o i n t > < b : P o i n t > < b : _ x > 2 8 7 . 9 < / b : _ x > < b : _ y > 1 2 2 . 3 3 3 3 3 3 < / b : _ y > < / b : P o i n t > < b : P o i n t > < b : _ x > 2 8 5 . 9 < / b : _ x > < b : _ y > 1 2 4 . 3 3 3 3 3 3 < / b : _ y > < / b : P o i n t > < b : P o i n t > < b : _ x > 2 1 6 < / b : _ x > < b : _ y > 1 2 4 . 3 3 3 3 3 3 0 0 0 0 0 0 0 1 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 3 5 9 . 8 0 0 0 0 0 0 0 0 0 0 0 0 7 < / b : _ x > < b : _ y > 9 6 . 3 3 3 3 3 2 9 9 9 9 9 9 9 8 2 < / b : _ y > < / L a b e l L o c a t i o n > < L o c a t i o n   x m l n s : b = " h t t p : / / s c h e m a s . d a t a c o n t r a c t . o r g / 2 0 0 4 / 0 7 / S y s t e m . W i n d o w s " > < b : _ x > 3 7 5 . 8 0 0 0 0 0 0 0 0 0 0 0 0 7 < / b : _ x > < b : _ y > 1 0 4 . 3 3 3 3 3 3 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 1 1 6 . 3 3 3 3 3 3 0 0 0 0 0 0 0 1 < / b : _ y > < / L a b e l L o c a t i o n > < L o c a t i o n   x m l n s : b = " h t t p : / / s c h e m a s . d a t a c o n t r a c t . o r g / 2 0 0 4 / 0 7 / S y s t e m . W i n d o w s " > < b : _ x > 2 0 0 . 0 0 0 0 0 0 0 0 0 0 0 0 0 3 < / b : _ x > < b : _ y > 1 2 4 . 3 3 3 3 3 3 0 0 0 0 0 0 0 1 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 3 5 9 . 8 0 0 0 0 0 0 0 0 0 0 0 0 7 < / b : _ x > < b : _ y > 1 0 4 . 3 3 3 3 3 2 9 9 9 9 9 9 9 8 < / b : _ y > < / b : P o i n t > < b : P o i n t > < b : _ x > 2 8 9 . 9 < / b : _ x > < b : _ y > 1 0 4 . 3 3 3 3 3 3 < / b : _ y > < / b : P o i n t > < b : P o i n t > < b : _ x > 2 8 7 . 9 < / b : _ x > < b : _ y > 1 0 6 . 3 3 3 3 3 3 < / b : _ y > < / b : P o i n t > < b : P o i n t > < b : _ x > 2 8 7 . 9 < / b : _ x > < b : _ y > 1 2 2 . 3 3 3 3 3 3 < / b : _ y > < / b : P o i n t > < b : P o i n t > < b : _ x > 2 8 5 . 9 < / b : _ x > < b : _ y > 1 2 4 . 3 3 3 3 3 3 < / b : _ y > < / b : P o i n t > < b : P o i n t > < b : _ x > 2 1 6 < / b : _ x > < b : _ y > 1 2 4 . 3 3 3 3 3 3 0 0 0 0 0 0 0 1 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 ( 7 8 6 . 7 1 1 4 3 1 7 0 2 9 9 7 , 1 6 4 . 2 ) .   E n d   p o i n t   2 :   ( 5 9 1 . 8 , 1 2 3 ) 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 7 8 6 . 7 1 1 4 3 1 7 0 2 9 9 7 2 9 < / b : _ x > < b : _ y > 1 6 4 . 2 < / b : _ y > < / b : P o i n t > < b : P o i n t > < b : _ x > 6 9 1 . 2 5 5 7 1 5 9 9 9 9 9 9 8 9 < / b : _ x > < b : _ y > 1 6 4 . 2 < / b : _ y > < / b : P o i n t > < b : P o i n t > < b : _ x > 6 8 9 . 2 5 5 7 1 5 9 9 9 9 9 9 8 9 < / b : _ x > < b : _ y > 1 6 2 . 2 < / b : _ y > < / b : P o i n t > < b : P o i n t > < b : _ x > 6 8 9 . 2 5 5 7 1 5 9 9 9 9 9 9 8 9 < / b : _ x > < b : _ y > 1 2 5 < / b : _ y > < / b : P o i n t > < b : P o i n t > < b : _ x > 6 8 7 . 2 5 5 7 1 5 9 9 9 9 9 9 8 9 < / b : _ x > < b : _ y > 1 2 3 < / b : _ y > < / b : P o i n t > < b : P o i n t > < b : _ x > 5 9 1 . 8 0 0 0 0 0 0 0 0 0 0 0 1 8 < / b : _ x > < b : _ y > 1 2 3 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 7 8 6 . 7 1 1 4 3 1 7 0 2 9 9 7 2 9 < / b : _ x > < b : _ y > 1 5 6 . 2 < / b : _ y > < / L a b e l L o c a t i o n > < L o c a t i o n   x m l n s : b = " h t t p : / / s c h e m a s . d a t a c o n t r a c t . o r g / 2 0 0 4 / 0 7 / S y s t e m . W i n d o w s " > < b : _ x > 8 0 2 . 7 1 1 4 3 1 7 0 2 9 9 7 2 9 < / b : _ x > < b : _ y > 1 6 4 . 2 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 5 7 5 . 8 0 0 0 0 0 0 0 0 0 0 0 1 8 < / b : _ x > < b : _ y > 1 1 5 < / b : _ y > < / L a b e l L o c a t i o n > < L o c a t i o n   x m l n s : b = " h t t p : / / s c h e m a s . d a t a c o n t r a c t . o r g / 2 0 0 4 / 0 7 / S y s t e m . W i n d o w s " > < b : _ x > 5 7 5 . 8 0 0 0 0 0 0 0 0 0 0 0 1 8 < / b : _ x > < b : _ y > 1 2 3 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 7 8 6 . 7 1 1 4 3 1 7 0 2 9 9 7 2 9 < / b : _ x > < b : _ y > 1 6 4 . 2 < / b : _ y > < / b : P o i n t > < b : P o i n t > < b : _ x > 6 9 1 . 2 5 5 7 1 5 9 9 9 9 9 9 8 9 < / b : _ x > < b : _ y > 1 6 4 . 2 < / b : _ y > < / b : P o i n t > < b : P o i n t > < b : _ x > 6 8 9 . 2 5 5 7 1 5 9 9 9 9 9 9 8 9 < / b : _ x > < b : _ y > 1 6 2 . 2 < / b : _ y > < / b : P o i n t > < b : P o i n t > < b : _ x > 6 8 9 . 2 5 5 7 1 5 9 9 9 9 9 9 8 9 < / b : _ x > < b : _ y > 1 2 5 < / b : _ y > < / b : P o i n t > < b : P o i n t > < b : _ x > 6 8 7 . 2 5 5 7 1 5 9 9 9 9 9 9 8 9 < / b : _ x > < b : _ y > 1 2 3 < / b : _ y > < / b : P o i n t > < b : P o i n t > < b : _ x > 5 9 1 . 8 0 0 0 0 0 0 0 0 0 0 0 1 8 < / b : _ x > < b : _ y > 1 2 3 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 ( 1 0 5 0 . 7 1 1 4 3 1 7 0 3 , 1 6 4 . 2 ) .   E n d   p o i n t   2 :   ( 1 1 4 9 . 8 0 7 6 2 1 1 3 5 3 3 , 1 9 4 . 1 ) 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 1 0 5 0 . 7 1 1 4 3 1 7 0 2 9 9 7 3 < / b : _ x > < b : _ y > 1 6 4 . 2 < / b : _ y > < / b : P o i n t > < b : P o i n t > < b : _ x > 1 0 9 8 . 2 5 9 5 2 6 5 < / b : _ x > < b : _ y > 1 6 4 . 2 < / b : _ y > < / b : P o i n t > < b : P o i n t > < b : _ x > 1 1 0 0 . 2 5 9 5 2 6 5 < / b : _ x > < b : _ y > 1 6 6 . 2 < / b : _ y > < / b : P o i n t > < b : P o i n t > < b : _ x > 1 1 0 0 . 2 5 9 5 2 6 5 < / b : _ x > < b : _ y > 1 9 2 . 1 < / b : _ y > < / b : P o i n t > < b : P o i n t > < b : _ x > 1 1 0 2 . 2 5 9 5 2 6 5 < / b : _ x > < b : _ y > 1 9 4 . 1 < / b : _ y > < / b : P o i n t > < b : P o i n t > < b : _ x > 1 1 4 9 . 8 0 7 6 2 1 1 3 5 3 3 1 6 < / b : _ x > < b : _ y > 1 9 4 . 1 0 0 0 0 0 0 0 0 0 0 0 0 2 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 1 0 3 4 . 7 1 1 4 3 1 7 0 2 9 9 7 3 < / b : _ x > < b : _ y > 1 5 6 . 2 < / b : _ y > < / L a b e l L o c a t i o n > < L o c a t i o n   x m l n s : b = " h t t p : / / s c h e m a s . d a t a c o n t r a c t . o r g / 2 0 0 4 / 0 7 / S y s t e m . W i n d o w s " > < b : _ x > 1 0 3 4 . 7 1 1 4 3 1 7 0 2 9 9 7 3 < / b : _ x > < b : _ y > 1 6 4 . 2 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 1 1 4 9 . 8 0 7 6 2 1 1 3 5 3 3 1 6 < / b : _ x > < b : _ y > 1 8 6 . 1 0 0 0 0 0 0 0 0 0 0 0 0 2 < / b : _ y > < / L a b e l L o c a t i o n > < L o c a t i o n   x m l n s : b = " h t t p : / / s c h e m a s . d a t a c o n t r a c t . o r g / 2 0 0 4 / 0 7 / S y s t e m . W i n d o w s " > < b : _ x > 1 1 6 5 . 8 0 7 6 2 1 1 3 5 3 3 1 6 < / b : _ x > < b : _ y > 1 9 4 . 1 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 1 0 5 0 . 7 1 1 4 3 1 7 0 2 9 9 7 3 < / b : _ x > < b : _ y > 1 6 4 . 2 < / b : _ y > < / b : P o i n t > < b : P o i n t > < b : _ x > 1 0 9 8 . 2 5 9 5 2 6 5 < / b : _ x > < b : _ y > 1 6 4 . 2 < / b : _ y > < / b : P o i n t > < b : P o i n t > < b : _ x > 1 1 0 0 . 2 5 9 5 2 6 5 < / b : _ x > < b : _ y > 1 6 6 . 2 < / b : _ y > < / b : P o i n t > < b : P o i n t > < b : _ x > 1 1 0 0 . 2 5 9 5 2 6 5 < / b : _ x > < b : _ y > 1 9 2 . 1 < / b : _ y > < / b : P o i n t > < b : P o i n t > < b : _ x > 1 1 0 2 . 2 5 9 5 2 6 5 < / b : _ x > < b : _ y > 1 9 4 . 1 < / b : _ y > < / b : P o i n t > < b : P o i n t > < b : _ x > 1 1 4 9 . 8 0 7 6 2 1 1 3 5 3 3 1 6 < / b : _ x > < b : _ y > 1 9 4 . 1 0 0 0 0 0 0 0 0 0 0 0 0 2 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 ( 9 1 8 . 7 1 1 4 3 2 , 3 4 4 . 4 ) . 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 9 1 8 . 7 1 1 4 3 2 < / b : _ x > < b : _ y > 3 4 4 . 4 0 0 0 0 0 0 0 0 0 0 0 0 3 < / b : _ y > < / b : P o i n t > < b : P o i n t > < b : _ x > 9 1 8 . 7 1 1 4 3 2 < / b : _ x > < b : _ y > 4 2 9 . 5 < / b : _ y > < / b : P o i n t > < b : P o i n t > < b : _ x > 9 2 0 . 7 1 1 4 3 2 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 9 1 0 . 7 1 1 4 3 2 < / b : _ x > < b : _ y > 3 2 8 . 4 0 0 0 0 0 0 0 0 0 0 0 0 3 < / b : _ y > < / L a b e l L o c a t i o n > < L o c a t i o n   x m l n s : b = " h t t p : / / s c h e m a s . d a t a c o n t r a c t . o r g / 2 0 0 4 / 0 7 / S y s t e m . W i n d o w s " > < b : _ x > 9 1 8 . 7 1 1 4 3 2 < / b : _ x > < b : _ y > 3 2 8 . 4 0 0 0 0 0 0 0 0 0 0 0 0 3 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 9 1 8 . 7 1 1 4 3 2 < / b : _ x > < b : _ y > 3 4 4 . 4 0 0 0 0 0 0 0 0 0 0 0 0 3 < / b : _ y > < / b : P o i n t > < b : P o i n t > < b : _ x > 9 1 8 . 7 1 1 4 3 2 < / b : _ x > < b : _ y > 4 2 9 . 5 < / b : _ y > < / b : P o i n t > < b : P o i n t > < b : _ x > 9 2 0 . 7 1 1 4 3 2 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 ( 5 8 0 . 8 0 7 6 2 1 1 3 5 3 3 2 , 4 9 4 . 6 ) .   E n d   p o i n t   2 :   ( 2 1 6 , 1 4 4 . 3 3 3 3 3 3 ) 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 5 8 0 . 8 0 7 6 2 1 1 3 5 3 3 1 6 < / b : _ x > < b : _ y > 4 9 4 . 6 0 0 0 0 0 0 0 0 0 0 0 0 8 < / b : _ y > < / b : P o i n t > < b : P o i n t > < b : _ x > 3 5 8 . 3 0 0 0 0 0 0 0 4 4 9 9 9 6 < / b : _ x > < b : _ y > 4 9 4 . 6 < / b : _ y > < / b : P o i n t > < b : P o i n t > < b : _ x > 3 5 6 . 3 0 0 0 0 0 0 0 4 4 9 9 9 6 < / b : _ x > < b : _ y > 4 9 2 . 6 < / b : _ y > < / b : P o i n t > < b : P o i n t > < b : _ x > 3 5 6 . 3 0 0 0 0 0 0 0 4 4 9 9 9 6 < / b : _ x > < b : _ y > 1 4 6 . 3 3 3 3 3 3 < / b : _ y > < / b : P o i n t > < b : P o i n t > < b : _ x > 3 5 4 . 3 0 0 0 0 0 0 0 4 4 9 9 9 6 < / b : _ x > < b : _ y > 1 4 4 . 3 3 3 3 3 3 < / b : _ y > < / b : P o i n t > < b : P o i n t > < b : _ x > 2 1 6 . 0 0 0 0 0 0 0 0 0 0 0 0 0 3 < / b : _ x > < b : _ y > 1 4 4 . 3 3 3 3 3 3 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 5 8 0 . 8 0 7 6 2 1 1 3 5 3 3 1 6 < / b : _ x > < b : _ y > 4 8 6 . 6 0 0 0 0 0 0 0 0 0 0 0 0 8 < / b : _ y > < / L a b e l L o c a t i o n > < L o c a t i o n   x m l n s : b = " h t t p : / / s c h e m a s . d a t a c o n t r a c t . o r g / 2 0 0 4 / 0 7 / S y s t e m . W i n d o w s " > < b : _ x > 5 9 6 . 8 0 7 6 2 1 1 3 5 3 3 1 6 < / b : _ x > < b : _ y > 4 9 4 . 6 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 1 3 6 . 3 3 3 3 3 3 < / b : _ y > < / L a b e l L o c a t i o n > < L o c a t i o n   x m l n s : b = " h t t p : / / s c h e m a s . d a t a c o n t r a c t . o r g / 2 0 0 4 / 0 7 / S y s t e m . W i n d o w s " > < b : _ x > 2 0 0 < / b : _ x > < b : _ y > 1 4 4 . 3 3 3 3 3 3 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 5 8 0 . 8 0 7 6 2 1 1 3 5 3 3 1 6 < / b : _ x > < b : _ y > 4 9 4 . 6 0 0 0 0 0 0 0 0 0 0 0 0 8 < / b : _ y > < / b : P o i n t > < b : P o i n t > < b : _ x > 3 5 8 . 3 0 0 0 0 0 0 0 4 4 9 9 9 6 < / b : _ x > < b : _ y > 4 9 4 . 6 < / b : _ y > < / b : P o i n t > < b : P o i n t > < b : _ x > 3 5 6 . 3 0 0 0 0 0 0 0 4 4 9 9 9 6 < / b : _ x > < b : _ y > 4 9 2 . 6 < / b : _ y > < / b : P o i n t > < b : P o i n t > < b : _ x > 3 5 6 . 3 0 0 0 0 0 0 0 4 4 9 9 9 6 < / b : _ x > < b : _ y > 1 4 6 . 3 3 3 3 3 3 < / b : _ y > < / b : P o i n t > < b : P o i n t > < b : _ x > 3 5 4 . 3 0 0 0 0 0 0 0 4 4 9 9 9 6 < / b : _ x > < b : _ y > 1 4 4 . 3 3 3 3 3 3 < / b : _ y > < / b : P o i n t > < b : P o i n t > < b : _ x > 2 1 6 . 0 0 0 0 0 0 0 0 0 0 0 0 0 3 < / b : _ x > < b : _ y > 1 4 4 . 3 3 3 3 3 3 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 ( 8 1 2 . 8 0 7 6 2 1 1 3 5 3 3 2 , 4 9 4 . 6 ) . 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 8 1 2 . 8 0 7 6 2 1 1 3 5 3 3 1 6 < / b : _ x > < b : _ y > 4 9 4 . 6 < / b : _ y > < / b : P o i n t > < b : P o i n t > < b : _ x > 9 6 3 . 8 0 7 6 2 0 9 9 9 9 9 9 9 3 < / b : _ x > < b : _ y > 4 9 4 . 6 < / b : _ y > < / b : P o i n t > < b : P o i n t > < b : _ x > 9 6 5 . 8 0 7 6 2 0 9 9 9 9 9 9 9 3 < / b : _ x > < b : _ y > 4 9 2 . 6 < / b : _ y > < / b : P o i n t > < b : P o i n t > < b : _ x > 9 6 5 . 8 0 7 6 2 0 9 9 9 9 9 9 9 3 < / b : _ x > < b : _ y > 4 5 3 . 5 < / b : _ y > < / b : P o i n t > < b : P o i n t > < b : _ x > 9 6 7 . 8 0 7 6 2 0 9 9 9 9 9 9 9 3 < / b : _ x > < b : _ y > 4 5 1 . 5 < / b : _ y > < / b : P o i n t > < b : P o i n t > < b : _ x > 1 1 1 8 . 8 0 7 6 2 1 1 3 5 3 3 1 8 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 7 9 6 . 8 0 7 6 2 1 1 3 5 3 3 1 6 < / b : _ x > < b : _ y > 4 8 6 . 6 < / b : _ y > < / L a b e l L o c a t i o n > < L o c a t i o n   x m l n s : b = " h t t p : / / s c h e m a s . d a t a c o n t r a c t . o r g / 2 0 0 4 / 0 7 / S y s t e m . W i n d o w s " > < b : _ x > 7 9 6 . 8 0 7 6 2 1 1 3 5 3 3 1 6 < / b : _ x > < b : _ y > 4 9 4 . 6 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 4 4 3 . 5 < / b : _ y > < / L a b e l L o c a t i o n > < L o c a t i o n   x m l n s : b = " h t t p : / / s c h e m a s . d a t a c o n t r a c t . o r g / 2 0 0 4 / 0 7 / S y s t e m . W i n d o w s " > < b : _ x > 1 1 3 4 . 8 0 7 6 2 1 1 3 5 3 3 1 8 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 8 1 2 . 8 0 7 6 2 1 1 3 5 3 3 1 6 < / b : _ x > < b : _ y > 4 9 4 . 6 < / b : _ y > < / b : P o i n t > < b : P o i n t > < b : _ x > 9 6 3 . 8 0 7 6 2 0 9 9 9 9 9 9 9 3 < / b : _ x > < b : _ y > 4 9 4 . 6 < / b : _ y > < / b : P o i n t > < b : P o i n t > < b : _ x > 9 6 5 . 8 0 7 6 2 0 9 9 9 9 9 9 9 3 < / b : _ x > < b : _ y > 4 9 2 . 6 < / b : _ y > < / b : P o i n t > < b : P o i n t > < b : _ x > 9 6 5 . 8 0 7 6 2 0 9 9 9 9 9 9 9 3 < / b : _ x > < b : _ y > 4 5 3 . 5 < / b : _ y > < / b : P o i n t > < b : P o i n t > < b : _ x > 9 6 7 . 8 0 7 6 2 0 9 9 9 9 9 9 9 3 < / b : _ x > < b : _ y > 4 5 1 . 5 < / b : _ y > < / b : P o i n t > < b : P o i n t > < b : _ x > 1 1 1 8 . 8 0 7 6 2 1 1 3 5 3 3 1 8 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 M a r g i n ( % ) < / K e y > < / D i a g r a m O b j e c t K e y > < D i a g r a m O b j e c t K e y > < K e y > M e a s u r e s \ G r o s s   M a r g i n ( % ) \ T a g I n f o \ F o r m u l a < / K e y > < / D i a g r a m O b j e c t K e y > < D i a g r a m O b j e c t K e y > < K e y > M e a s u r e s \ G r o s s   M a r g i n ( % ) \ T a g I n f o \ V a l u e 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 M a r g i n ( % ) 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 M a r g i n ( % ) \ T a g I n f o \ F o r m u l a 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 M a r g i n ( % ) \ T a g I n f o \ V a l u e 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81872DFB-334F-4D74-8744-CB3104EEFCC7}">
  <ds:schemaRefs/>
</ds:datastoreItem>
</file>

<file path=customXml/itemProps10.xml><?xml version="1.0" encoding="utf-8"?>
<ds:datastoreItem xmlns:ds="http://schemas.openxmlformats.org/officeDocument/2006/customXml" ds:itemID="{1563AB73-86DB-45ED-BAEB-390CA5EAB317}">
  <ds:schemaRefs/>
</ds:datastoreItem>
</file>

<file path=customXml/itemProps11.xml><?xml version="1.0" encoding="utf-8"?>
<ds:datastoreItem xmlns:ds="http://schemas.openxmlformats.org/officeDocument/2006/customXml" ds:itemID="{C9EF49B5-DA7C-46A7-8500-8EE67EDD4359}">
  <ds:schemaRefs/>
</ds:datastoreItem>
</file>

<file path=customXml/itemProps12.xml><?xml version="1.0" encoding="utf-8"?>
<ds:datastoreItem xmlns:ds="http://schemas.openxmlformats.org/officeDocument/2006/customXml" ds:itemID="{31E87335-EF81-4066-9154-F46FC19CCD71}">
  <ds:schemaRefs/>
</ds:datastoreItem>
</file>

<file path=customXml/itemProps1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B74570FF-301D-44FA-8024-B03C31D41AC8}">
  <ds:schemaRefs/>
</ds:datastoreItem>
</file>

<file path=customXml/itemProps15.xml><?xml version="1.0" encoding="utf-8"?>
<ds:datastoreItem xmlns:ds="http://schemas.openxmlformats.org/officeDocument/2006/customXml" ds:itemID="{BC758A7B-8775-4793-B317-DB2B90C59018}">
  <ds:schemaRefs/>
</ds:datastoreItem>
</file>

<file path=customXml/itemProps16.xml><?xml version="1.0" encoding="utf-8"?>
<ds:datastoreItem xmlns:ds="http://schemas.openxmlformats.org/officeDocument/2006/customXml" ds:itemID="{748933BB-4DF4-474C-A2B8-1A4FD6BB5D27}">
  <ds:schemaRefs/>
</ds:datastoreItem>
</file>

<file path=customXml/itemProps17.xml><?xml version="1.0" encoding="utf-8"?>
<ds:datastoreItem xmlns:ds="http://schemas.openxmlformats.org/officeDocument/2006/customXml" ds:itemID="{C631E2CF-CA7C-4292-9C86-303812504C59}">
  <ds:schemaRefs/>
</ds:datastoreItem>
</file>

<file path=customXml/itemProps18.xml><?xml version="1.0" encoding="utf-8"?>
<ds:datastoreItem xmlns:ds="http://schemas.openxmlformats.org/officeDocument/2006/customXml" ds:itemID="{6C4CC9BD-0A30-4984-A294-EA001C1D5471}">
  <ds:schemaRefs/>
</ds:datastoreItem>
</file>

<file path=customXml/itemProps19.xml><?xml version="1.0" encoding="utf-8"?>
<ds:datastoreItem xmlns:ds="http://schemas.openxmlformats.org/officeDocument/2006/customXml" ds:itemID="{53FC080D-210A-401A-B4E6-ED0B762C591F}">
  <ds:schemaRefs/>
</ds:datastoreItem>
</file>

<file path=customXml/itemProps2.xml><?xml version="1.0" encoding="utf-8"?>
<ds:datastoreItem xmlns:ds="http://schemas.openxmlformats.org/officeDocument/2006/customXml" ds:itemID="{BD250E72-0708-4E1F-9968-8522A5D6DA23}">
  <ds:schemaRefs/>
</ds:datastoreItem>
</file>

<file path=customXml/itemProps20.xml><?xml version="1.0" encoding="utf-8"?>
<ds:datastoreItem xmlns:ds="http://schemas.openxmlformats.org/officeDocument/2006/customXml" ds:itemID="{2CBA2F5D-9324-4A1A-8056-606A7D14E6BF}">
  <ds:schemaRefs/>
</ds:datastoreItem>
</file>

<file path=customXml/itemProps21.xml><?xml version="1.0" encoding="utf-8"?>
<ds:datastoreItem xmlns:ds="http://schemas.openxmlformats.org/officeDocument/2006/customXml" ds:itemID="{454EFF0F-3009-45A9-8C4B-EB7F95D2D221}">
  <ds:schemaRefs/>
</ds:datastoreItem>
</file>

<file path=customXml/itemProps2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295E2DA0-B304-4FCB-AE09-2E7884593061}">
  <ds:schemaRefs/>
</ds:datastoreItem>
</file>

<file path=customXml/itemProps25.xml><?xml version="1.0" encoding="utf-8"?>
<ds:datastoreItem xmlns:ds="http://schemas.openxmlformats.org/officeDocument/2006/customXml" ds:itemID="{55F95888-BF61-4D84-9D7C-2E3649E968F1}">
  <ds:schemaRefs/>
</ds:datastoreItem>
</file>

<file path=customXml/itemProps26.xml><?xml version="1.0" encoding="utf-8"?>
<ds:datastoreItem xmlns:ds="http://schemas.openxmlformats.org/officeDocument/2006/customXml" ds:itemID="{9853CAA2-1112-40C5-AA8B-D50F492F391B}">
  <ds:schemaRefs/>
</ds:datastoreItem>
</file>

<file path=customXml/itemProps27.xml><?xml version="1.0" encoding="utf-8"?>
<ds:datastoreItem xmlns:ds="http://schemas.openxmlformats.org/officeDocument/2006/customXml" ds:itemID="{166F5243-CF1B-425C-A2D2-FC46238E0BB5}">
  <ds:schemaRefs/>
</ds:datastoreItem>
</file>

<file path=customXml/itemProps28.xml><?xml version="1.0" encoding="utf-8"?>
<ds:datastoreItem xmlns:ds="http://schemas.openxmlformats.org/officeDocument/2006/customXml" ds:itemID="{FD8B71ED-6D0E-4BD4-863F-EE3064668338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/>
</ds:datastoreItem>
</file>

<file path=customXml/itemProps4.xml><?xml version="1.0" encoding="utf-8"?>
<ds:datastoreItem xmlns:ds="http://schemas.openxmlformats.org/officeDocument/2006/customXml" ds:itemID="{C5169209-90EB-48F6-BB18-F8F3B5BCA271}">
  <ds:schemaRefs/>
</ds:datastoreItem>
</file>

<file path=customXml/itemProps5.xml><?xml version="1.0" encoding="utf-8"?>
<ds:datastoreItem xmlns:ds="http://schemas.openxmlformats.org/officeDocument/2006/customXml" ds:itemID="{1ED41655-54F9-4E7A-9EC1-20348CE9BE43}">
  <ds:schemaRefs/>
</ds:datastoreItem>
</file>

<file path=customXml/itemProps6.xml><?xml version="1.0" encoding="utf-8"?>
<ds:datastoreItem xmlns:ds="http://schemas.openxmlformats.org/officeDocument/2006/customXml" ds:itemID="{E91FDA51-823A-43A5-9B6B-EEEABA96072A}">
  <ds:schemaRefs/>
</ds:datastoreItem>
</file>

<file path=customXml/itemProps7.xml><?xml version="1.0" encoding="utf-8"?>
<ds:datastoreItem xmlns:ds="http://schemas.openxmlformats.org/officeDocument/2006/customXml" ds:itemID="{1090B149-D587-4FB9-9FF4-691133614A9A}">
  <ds:schemaRefs/>
</ds:datastoreItem>
</file>

<file path=customXml/itemProps8.xml><?xml version="1.0" encoding="utf-8"?>
<ds:datastoreItem xmlns:ds="http://schemas.openxmlformats.org/officeDocument/2006/customXml" ds:itemID="{6EB0CA3F-4CA0-4A8A-AF20-3D1BE83E8676}">
  <ds:schemaRefs/>
</ds:datastoreItem>
</file>

<file path=customXml/itemProps9.xml><?xml version="1.0" encoding="utf-8"?>
<ds:datastoreItem xmlns:ds="http://schemas.openxmlformats.org/officeDocument/2006/customXml" ds:itemID="{862471F6-43AF-4DB4-B30F-C7736F5E855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 &amp; L Year</vt:lpstr>
      <vt:lpstr>P &amp; L Month</vt:lpstr>
      <vt:lpstr>P &amp; L Markets</vt:lpstr>
      <vt:lpstr>GM% By Quarters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Shubham Sakpal</cp:lastModifiedBy>
  <cp:lastPrinted>2023-03-06T07:11:13Z</cp:lastPrinted>
  <dcterms:created xsi:type="dcterms:W3CDTF">2023-03-01T08:35:21Z</dcterms:created>
  <dcterms:modified xsi:type="dcterms:W3CDTF">2023-12-19T12:47:50Z</dcterms:modified>
</cp:coreProperties>
</file>